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02財政係\財政係長\05財政状況資料集\H30年度決算（R1年度）\"/>
    </mc:Choice>
  </mc:AlternateContent>
  <xr:revisionPtr revIDLastSave="0" documentId="13_ncr:1_{0166358A-ADB0-4C05-9711-629ACA172F0F}" xr6:coauthVersionLast="36" xr6:coauthVersionMax="36" xr10:uidLastSave="{00000000-0000-0000-0000-000000000000}"/>
  <bookViews>
    <workbookView xWindow="0" yWindow="0" windowWidth="15360" windowHeight="7635"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W35" i="10"/>
  <c r="BW36" i="10" s="1"/>
  <c r="BW37" i="10" s="1"/>
  <c r="BW38" i="10" s="1"/>
  <c r="BW39" i="10" s="1"/>
  <c r="BW40" i="10" s="1"/>
  <c r="BW41" i="10" s="1"/>
  <c r="BW42" i="10" s="1"/>
  <c r="BE35" i="10"/>
  <c r="CO34" i="10"/>
  <c r="CO35" i="10" s="1"/>
  <c r="CO36" i="10" s="1"/>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alcChain>
</file>

<file path=xl/sharedStrings.xml><?xml version="1.0" encoding="utf-8"?>
<sst xmlns="http://schemas.openxmlformats.org/spreadsheetml/2006/main" count="1066" uniqueCount="600">
  <si>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</si>
  <si>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</si>
  <si>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</si>
  <si>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</si>
  <si>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</si>
  <si>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</si>
  <si>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</si>
  <si>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</si>
  <si>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</si>
  <si>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</si>
  <si>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</si>
  <si>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</si>
  <si>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</si>
  <si>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</si>
  <si>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</si>
  <si>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</si>
  <si>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</si>
  <si>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</si>
  <si>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</si>
  <si>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</si>
  <si>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</si>
  <si>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</si>
  <si>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</si>
  <si>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</si>
  <si>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</si>
  <si>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</si>
  <si>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</si>
  <si>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</si>
  <si>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</si>
  <si>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</si>
  <si>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</si>
  <si>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</si>
  <si>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</si>
  <si>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</si>
  <si>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</si>
  <si>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</si>
  <si>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</si>
  <si>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</si>
  <si>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</si>
  <si>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</si>
  <si>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</si>
  <si>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</si>
  <si>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</si>
  <si>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</si>
  <si>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</si>
  <si>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</si>
  <si>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</si>
  <si>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</si>
  <si>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</si>
  <si>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</si>
  <si>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</si>
  <si>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</si>
  <si>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</si>
  <si>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</si>
  <si>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</si>
  <si>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</si>
  <si>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</si>
  <si>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</si>
  <si>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</si>
  <si>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</si>
  <si>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</si>
  <si>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</si>
  <si>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</si>
  <si>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</si>
  <si>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</si>
  <si>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</si>
  <si>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</si>
  <si>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</si>
  <si>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</si>
  <si>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</si>
  <si>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</si>
  <si>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</si>
  <si>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</si>
  <si>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</si>
  <si>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</si>
  <si>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</si>
  <si>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</si>
  <si>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</si>
  <si>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</si>
  <si>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</si>
  <si>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</si>
  <si>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</si>
  <si>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</si>
  <si>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</si>
  <si>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</si>
  <si>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</si>
  <si>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</si>
  <si>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</si>
  <si>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</si>
  <si>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</si>
  <si>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</si>
  <si>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</si>
  <si>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</si>
  <si>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</si>
  <si>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</si>
  <si>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</si>
  <si>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</si>
  <si>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</si>
  <si>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東根市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</si>
  <si>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</si>
  <si>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</si>
  <si>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</si>
  <si>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</si>
  <si>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</si>
  <si>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</si>
  <si>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</si>
  <si>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</si>
  <si>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</si>
  <si>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</si>
  <si>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</si>
  <si>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</si>
  <si>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</si>
  <si>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</si>
  <si>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</si>
  <si>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</si>
  <si>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</si>
  <si>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</si>
  <si>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</si>
  <si>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</si>
  <si>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</si>
  <si>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</si>
  <si>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</si>
  <si>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</si>
  <si>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</si>
  <si>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</si>
  <si>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</si>
  <si>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</si>
  <si>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</si>
  <si>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</si>
  <si>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</si>
  <si>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</si>
  <si>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</si>
  <si>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</si>
  <si>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</si>
  <si>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</si>
  <si>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</si>
  <si>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</si>
  <si>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</si>
  <si>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</si>
  <si>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</si>
  <si>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</si>
  <si>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</si>
  <si>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</si>
  <si>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</si>
  <si>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</si>
  <si>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</si>
  <si>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</si>
  <si>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</si>
  <si>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</si>
  <si>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</si>
  <si>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</si>
  <si>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</si>
  <si>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</si>
  <si>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</si>
  <si>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</si>
  <si>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</si>
  <si>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</si>
  <si>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</si>
  <si>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</si>
  <si>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</si>
  <si>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</si>
  <si>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</si>
  <si>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</si>
  <si>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</si>
  <si>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</si>
  <si>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</si>
  <si>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</si>
  <si>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</si>
  <si>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</si>
  <si>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</si>
  <si>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</si>
  <si>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</si>
  <si>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</si>
  <si>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</si>
  <si>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</si>
  <si>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</si>
  <si>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</si>
  <si>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</si>
  <si>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</si>
  <si>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</si>
  <si>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</si>
  <si>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</si>
  <si>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</si>
  <si>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</si>
  <si>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</si>
  <si>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</si>
  <si>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</si>
  <si>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</si>
  <si>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</si>
  <si>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</si>
  <si>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</si>
  <si>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</si>
  <si>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</si>
  <si>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</si>
  <si>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</si>
  <si>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</si>
  <si>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</si>
  <si>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</si>
  <si>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</si>
  <si>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</si>
  <si>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</si>
  <si>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</si>
  <si>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</si>
  <si>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</si>
  <si>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</si>
  <si>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</si>
  <si>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</si>
  <si>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</si>
  <si>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</si>
  <si>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</si>
  <si>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</si>
  <si>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</si>
  <si>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</si>
  <si>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</si>
  <si>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山形県東根市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</si>
  <si>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</si>
  <si>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</si>
  <si>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</si>
  <si>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</si>
  <si>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</si>
  <si>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</si>
  <si>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</si>
  <si>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</si>
  <si>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</si>
  <si>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</si>
  <si>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</si>
  <si>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</si>
  <si>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</si>
  <si>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</si>
  <si>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</si>
  <si>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</si>
  <si>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</si>
  <si>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</si>
  <si>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</si>
  <si>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</si>
  <si>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</si>
  <si>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</si>
  <si>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</si>
  <si>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</si>
  <si>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</si>
  <si>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</si>
  <si>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</si>
  <si>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</si>
  <si>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</si>
  <si>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</si>
  <si>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</si>
  <si>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</si>
  <si>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</si>
  <si>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</si>
  <si>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</si>
  <si>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</si>
  <si>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</si>
  <si>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</si>
  <si>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</si>
  <si>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</si>
  <si>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</si>
  <si>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</si>
  <si>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</si>
  <si>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</si>
  <si>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</si>
  <si>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</si>
  <si>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</si>
  <si>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</si>
  <si>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</si>
  <si>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</si>
  <si>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</si>
  <si>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</si>
  <si>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</si>
  <si>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</si>
  <si>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</si>
  <si>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</si>
  <si>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</si>
  <si>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</si>
  <si>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</si>
  <si>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</si>
  <si>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</si>
  <si>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</si>
  <si>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</si>
  <si>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</si>
  <si>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</si>
  <si>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</si>
  <si>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</si>
  <si>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</si>
  <si>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</si>
  <si>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</si>
  <si>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</si>
  <si>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</si>
  <si>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</si>
  <si>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</si>
  <si>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</si>
  <si>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</si>
  <si>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</si>
  <si>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</si>
  <si>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</si>
  <si>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</si>
  <si>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</si>
  <si>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</si>
  <si>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</si>
  <si>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</si>
  <si>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</si>
  <si>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</si>
  <si>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</si>
  <si>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</si>
  <si>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</si>
  <si>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</si>
  <si>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</si>
  <si>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</si>
  <si>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</si>
  <si>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</si>
  <si>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</si>
  <si>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</si>
  <si>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</si>
  <si>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</si>
  <si>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</si>
  <si>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</si>
  <si>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</si>
  <si>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</si>
  <si>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</si>
  <si>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</si>
  <si>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</si>
  <si>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</si>
  <si>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</si>
  <si>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</si>
  <si>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</si>
  <si>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</si>
  <si>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</si>
  <si>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</si>
  <si>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</si>
  <si>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</si>
  <si>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</si>
  <si>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</si>
  <si>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</si>
  <si>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</si>
  <si>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</si>
  <si>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</si>
  <si>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</si>
  <si>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</si>
  <si>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</si>
  <si>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</si>
  <si>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</si>
  <si>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</si>
  <si>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</si>
  <si>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</si>
  <si>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</si>
  <si>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</si>
  <si>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</si>
  <si>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</si>
  <si>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</si>
  <si>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</si>
  <si>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</si>
  <si>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</si>
  <si>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</si>
  <si>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</si>
  <si>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</si>
  <si>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</si>
  <si>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</si>
  <si>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</si>
  <si>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</si>
  <si>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</si>
  <si>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</si>
  <si>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</si>
  <si>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</si>
  <si>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</si>
  <si>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山形県東根市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</si>
  <si>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</si>
  <si>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</si>
  <si>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</si>
  <si>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</si>
  <si>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</si>
  <si>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</si>
  <si>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</si>
  <si>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</si>
  <si>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</si>
  <si>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</si>
  <si>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</si>
  <si>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</si>
  <si>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</si>
  <si>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</si>
  <si>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</si>
  <si>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</si>
  <si>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</si>
  <si>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</si>
  <si>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</si>
  <si>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</si>
  <si>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</si>
  <si>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</si>
  <si>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</si>
  <si>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</si>
  <si>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</si>
  <si>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</si>
  <si>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</si>
  <si>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</si>
  <si>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</si>
  <si>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</si>
  <si>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</si>
  <si>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</si>
  <si>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</si>
  <si>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</si>
  <si>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</si>
  <si>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</si>
  <si>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</si>
  <si>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</si>
  <si>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</si>
  <si>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工業用水道事業会計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</si>
  <si>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</si>
  <si>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</si>
  <si>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</si>
  <si>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</si>
  <si>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</si>
  <si>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</si>
  <si>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</si>
  <si>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</si>
  <si>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</si>
  <si>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</si>
  <si>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</si>
  <si>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</si>
  <si>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</si>
  <si>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</si>
  <si>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</si>
  <si>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</si>
  <si>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</si>
  <si>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</si>
  <si>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</si>
  <si>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</si>
  <si>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</si>
  <si>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</si>
  <si>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</si>
  <si>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</si>
  <si>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</si>
  <si>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</si>
  <si>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</si>
  <si>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</si>
  <si>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</si>
  <si>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</si>
  <si>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</si>
  <si>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</si>
  <si>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</si>
  <si>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</si>
  <si>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</si>
  <si>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</si>
  <si>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</si>
  <si>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</si>
  <si>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</si>
  <si>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</si>
  <si>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</si>
  <si>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</si>
  <si>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</si>
  <si>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</si>
  <si>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</si>
  <si>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</si>
  <si>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</si>
  <si>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</si>
  <si>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</si>
  <si>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</si>
  <si>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</si>
  <si>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</si>
  <si>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</si>
  <si>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</si>
  <si>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</si>
  <si>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</si>
  <si>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</si>
  <si>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</si>
  <si>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</si>
  <si>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</si>
  <si>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</si>
  <si>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</si>
  <si>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</si>
  <si>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</si>
  <si>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</si>
  <si>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</si>
  <si>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</si>
  <si>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</si>
  <si>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</si>
  <si>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</si>
  <si>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</si>
  <si>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</si>
  <si>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</si>
  <si>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工業用水道事業会計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</si>
  <si>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</si>
  <si>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</si>
  <si>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</si>
  <si>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</si>
  <si>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</si>
  <si>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</si>
  <si>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</si>
  <si>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</si>
  <si>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</si>
  <si>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</si>
  <si>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</si>
  <si>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</si>
  <si>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</si>
  <si>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</si>
  <si>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</si>
  <si>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</si>
  <si>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</si>
  <si>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</si>
  <si>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</si>
  <si>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</si>
  <si>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</si>
  <si>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</si>
  <si>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</si>
  <si>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</si>
  <si>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</si>
  <si>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</si>
  <si>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</si>
  <si>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</si>
  <si>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</si>
  <si>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</si>
  <si>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</si>
  <si>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</si>
  <si>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</si>
  <si>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</si>
  <si>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</si>
  <si>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</si>
  <si>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</si>
  <si>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</si>
  <si>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</si>
  <si>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</si>
  <si>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</si>
  <si>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</si>
  <si>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</si>
  <si>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</si>
  <si>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</si>
  <si>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</si>
  <si>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</si>
  <si>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</si>
  <si>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</si>
  <si>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</si>
  <si>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</si>
  <si>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</si>
  <si>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</si>
  <si>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</si>
  <si>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</si>
  <si>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</si>
  <si>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</si>
  <si>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</si>
  <si>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</si>
  <si>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</si>
  <si>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</si>
  <si>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</si>
  <si>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</si>
  <si>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</si>
  <si>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</si>
  <si>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</si>
  <si>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</si>
  <si>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</si>
  <si>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</si>
  <si>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</si>
  <si>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</si>
  <si>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</si>
  <si>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</si>
  <si>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</si>
  <si>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</si>
  <si>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</si>
  <si>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</si>
  <si>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</si>
  <si>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</si>
  <si>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</si>
  <si>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</si>
  <si>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</si>
  <si>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</si>
  <si>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</si>
  <si>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</si>
  <si>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0.93</t>
  </si>
  <si>
    <t>▲ 0.05</t>
  </si>
  <si>
    <t>水道事業会計</t>
  </si>
  <si>
    <t>一般会計</t>
  </si>
  <si>
    <t>工業用水道事業会計</t>
  </si>
  <si>
    <t>介護保険特別会計</t>
  </si>
  <si>
    <t>国民健康保険特別会計</t>
  </si>
  <si>
    <t>後期高齢者医療特別会計</t>
  </si>
  <si>
    <t>市営墓地特別会計</t>
  </si>
  <si>
    <t>公共下水道事業特別会計</t>
  </si>
  <si>
    <t>その他会計（赤字）</t>
  </si>
  <si>
    <t>その他会計（黒字）</t>
  </si>
  <si>
    <t>H25末</t>
    <phoneticPr fontId="5"/>
  </si>
  <si>
    <t>H26末</t>
    <phoneticPr fontId="5"/>
  </si>
  <si>
    <t>H27末</t>
    <phoneticPr fontId="5"/>
  </si>
  <si>
    <t>H28末</t>
    <phoneticPr fontId="5"/>
  </si>
  <si>
    <t>H29末</t>
    <phoneticPr fontId="5"/>
  </si>
  <si>
    <t>法適用企業</t>
  </si>
  <si>
    <t>法非適用企業</t>
  </si>
  <si>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</si>
  <si>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</si>
  <si>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</si>
  <si>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ソト</t>
    </rPh>
    <rPh sb="4" eb="5">
      <t>ニ</t>
    </rPh>
    <rPh sb="5" eb="6">
      <t>シ</t>
    </rPh>
    <rPh sb="6" eb="8">
      <t>イッチョウ</t>
    </rPh>
    <rPh sb="8" eb="10">
      <t>キョウリツ</t>
    </rPh>
    <rPh sb="10" eb="12">
      <t>エイセイ</t>
    </rPh>
    <rPh sb="12" eb="14">
      <t>ショリ</t>
    </rPh>
    <rPh sb="14" eb="16">
      <t>クミアイ</t>
    </rPh>
    <phoneticPr fontId="2"/>
  </si>
  <si>
    <t>北村山広域行政事務組合</t>
    <rPh sb="0" eb="1">
      <t>キタ</t>
    </rPh>
    <rPh sb="1" eb="3">
      <t>ムラヤマ</t>
    </rPh>
    <rPh sb="3" eb="5">
      <t>コウイキ</t>
    </rPh>
    <rPh sb="5" eb="7">
      <t>ギョウセイ</t>
    </rPh>
    <rPh sb="7" eb="9">
      <t>ジム</t>
    </rPh>
    <rPh sb="9" eb="11">
      <t>クミアイ</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</si>
  <si>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</si>
  <si>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</si>
  <si>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</si>
  <si>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北村山公立病院組合</t>
    <rPh sb="0" eb="1">
      <t>キタ</t>
    </rPh>
    <rPh sb="1" eb="3">
      <t>ムラヤマ</t>
    </rPh>
    <rPh sb="3" eb="5">
      <t>コウリツ</t>
    </rPh>
    <rPh sb="5" eb="7">
      <t>ビョウイン</t>
    </rPh>
    <rPh sb="7" eb="9">
      <t>クミアイ</t>
    </rPh>
    <phoneticPr fontId="2"/>
  </si>
  <si>
    <t>法適用企業</t>
    <rPh sb="0" eb="1">
      <t>ホウ</t>
    </rPh>
    <rPh sb="1" eb="3">
      <t>テキヨウ</t>
    </rPh>
    <rPh sb="3" eb="5">
      <t>キギョウ</t>
    </rPh>
    <phoneticPr fontId="2"/>
  </si>
  <si>
    <t>東根育英会</t>
    <rPh sb="0" eb="2">
      <t>ヒガシネ</t>
    </rPh>
    <rPh sb="2" eb="5">
      <t>イクエイカイ</t>
    </rPh>
    <phoneticPr fontId="2"/>
  </si>
  <si>
    <t>東根市体育協会</t>
    <rPh sb="0" eb="3">
      <t>ヒガシネシ</t>
    </rPh>
    <rPh sb="3" eb="5">
      <t>タイイク</t>
    </rPh>
    <rPh sb="5" eb="7">
      <t>キョウカイ</t>
    </rPh>
    <phoneticPr fontId="2"/>
  </si>
  <si>
    <t>東根市土地開発公社</t>
    <rPh sb="0" eb="2">
      <t>ヒガシネ</t>
    </rPh>
    <rPh sb="2" eb="3">
      <t>シ</t>
    </rPh>
    <rPh sb="3" eb="9">
      <t>トチカイハツコウシャ</t>
    </rPh>
    <phoneticPr fontId="2"/>
  </si>
  <si>
    <t>ふるさとづくり基金</t>
    <rPh sb="7" eb="9">
      <t>キキン</t>
    </rPh>
    <phoneticPr fontId="2"/>
  </si>
  <si>
    <t>市立小中学校建設基金</t>
    <rPh sb="0" eb="2">
      <t>シリツ</t>
    </rPh>
    <rPh sb="2" eb="6">
      <t>ショウチュウガッコウ</t>
    </rPh>
    <rPh sb="6" eb="8">
      <t>ケンセツ</t>
    </rPh>
    <rPh sb="8" eb="10">
      <t>キキン</t>
    </rPh>
    <phoneticPr fontId="2"/>
  </si>
  <si>
    <t>公共文化施設整備基金</t>
    <rPh sb="0" eb="2">
      <t>コウキョウ</t>
    </rPh>
    <rPh sb="2" eb="4">
      <t>ブンカ</t>
    </rPh>
    <rPh sb="4" eb="6">
      <t>シセツ</t>
    </rPh>
    <rPh sb="6" eb="8">
      <t>セイビ</t>
    </rPh>
    <rPh sb="8" eb="10">
      <t>キキン</t>
    </rPh>
    <phoneticPr fontId="2"/>
  </si>
  <si>
    <t>アイジー基金</t>
    <rPh sb="4" eb="6">
      <t>キキン</t>
    </rPh>
    <phoneticPr fontId="2"/>
  </si>
  <si>
    <t>地域振興基金</t>
    <rPh sb="0" eb="2">
      <t>チイキ</t>
    </rPh>
    <rPh sb="2" eb="4">
      <t>シンコウ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</si>
</sst>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BCC0-48BB-B117-B22DB45905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54773</c:v>
                </c:pt>
                <c:pt idx="1">
                  <c:v>92436</c:v>
                </c:pt>
                <c:pt idx="2">
                  <c:v>103925</c:v>
                </c:pt>
                <c:pt idx="3">
                  <c:v>60343</c:v>
                </c:pt>
                <c:pt idx="4">
                  <c:v>50636</c:v>
                </c:pt>
              </c:numCache>
            </c:numRef>
          </c:val>
          <c:smooth val="0"/>
          <c:extLst>
            <c:ext xmlns:c16="http://schemas.microsoft.com/office/drawing/2014/chart" uri="{C3380CC4-5D6E-409C-BE32-E72D297353CC}">
              <c16:uniqueId val="{00000001-BCC0-48BB-B117-B22DB45905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6.65</c:v>
                </c:pt>
                <c:pt idx="1">
                  <c:v>5.44</c:v>
                </c:pt>
                <c:pt idx="2">
                  <c:v>5.0199999999999996</c:v>
                </c:pt>
                <c:pt idx="3">
                  <c:v>4.84</c:v>
                </c:pt>
                <c:pt idx="4">
                  <c:v>8.75</c:v>
                </c:pt>
              </c:numCache>
            </c:numRef>
          </c:val>
          <c:extLst>
            <c:ext xmlns:c16="http://schemas.microsoft.com/office/drawing/2014/chart" uri="{C3380CC4-5D6E-409C-BE32-E72D297353CC}">
              <c16:uniqueId val="{00000000-1C37-400B-AA7C-014FE47E97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19.48</c:v>
                </c:pt>
                <c:pt idx="1">
                  <c:v>19.86</c:v>
                </c:pt>
                <c:pt idx="2">
                  <c:v>22.43</c:v>
                </c:pt>
                <c:pt idx="3">
                  <c:v>21.94</c:v>
                </c:pt>
                <c:pt idx="4">
                  <c:v>21.99</c:v>
                </c:pt>
              </c:numCache>
            </c:numRef>
          </c:val>
          <c:extLst>
            <c:ext xmlns:c16="http://schemas.microsoft.com/office/drawing/2014/chart" uri="{C3380CC4-5D6E-409C-BE32-E72D297353CC}">
              <c16:uniqueId val="{00000001-1C37-400B-AA7C-014FE47E97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1.47</c:v>
                </c:pt>
                <c:pt idx="1">
                  <c:v>-0.93</c:v>
                </c:pt>
                <c:pt idx="2">
                  <c:v>2.54</c:v>
                </c:pt>
                <c:pt idx="3">
                  <c:v>-0.05</c:v>
                </c:pt>
                <c:pt idx="4">
                  <c:v>4.78</c:v>
                </c:pt>
              </c:numCache>
            </c:numRef>
          </c:val>
          <c:smooth val="0"/>
          <c:extLst>
            <c:ext xmlns:c16="http://schemas.microsoft.com/office/drawing/2014/chart" uri="{C3380CC4-5D6E-409C-BE32-E72D297353CC}">
              <c16:uniqueId val="{00000002-1C37-400B-AA7C-014FE47E97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E0-4BB6-9A2D-E2B49F38BC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E0-4BB6-9A2D-E2B49F38BC08}"/>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E0-4BB6-9A2D-E2B49F38BC08}"/>
            </c:ext>
          </c:extLst>
        </c:ser>
        <c:ser>
          <c:idx val="3"/>
          <c:order val="3"/>
          <c:tx>
            <c:strRef>
              <c:f>データシート!$A$30</c:f>
              <c:strCache>
                <c:ptCount val="1"/>
                <c:pt idx="0">
                  <c:v>市営墓地特別会計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3-88E0-4BB6-9A2D-E2B49F38BC0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4-88E0-4BB6-9A2D-E2B49F38BC0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0.14000000000000001</c:v>
                </c:pt>
                <c:pt idx="2">
                  <c:v>#N/A</c:v>
                </c:pt>
                <c:pt idx="3">
                  <c:v>0.08</c:v>
                </c:pt>
                <c:pt idx="4">
                  <c:v>#N/A</c:v>
                </c:pt>
                <c:pt idx="5">
                  <c:v>0.18</c:v>
                </c:pt>
                <c:pt idx="6">
                  <c:v>#N/A</c:v>
                </c:pt>
                <c:pt idx="7">
                  <c:v>1.54</c:v>
                </c:pt>
                <c:pt idx="8">
                  <c:v>#N/A</c:v>
                </c:pt>
                <c:pt idx="9">
                  <c:v>0.51</c:v>
                </c:pt>
              </c:numCache>
            </c:numRef>
          </c:val>
          <c:extLst>
            <c:ext xmlns:c16="http://schemas.microsoft.com/office/drawing/2014/chart" uri="{C3380CC4-5D6E-409C-BE32-E72D297353CC}">
              <c16:uniqueId val="{00000005-88E0-4BB6-9A2D-E2B49F38BC0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0.64</c:v>
                </c:pt>
                <c:pt idx="4">
                  <c:v>#N/A</c:v>
                </c:pt>
                <c:pt idx="5">
                  <c:v>1.31</c:v>
                </c:pt>
                <c:pt idx="6">
                  <c:v>#N/A</c:v>
                </c:pt>
                <c:pt idx="7">
                  <c:v>1.25</c:v>
                </c:pt>
                <c:pt idx="8">
                  <c:v>#N/A</c:v>
                </c:pt>
                <c:pt idx="9">
                  <c:v>1.38</c:v>
                </c:pt>
              </c:numCache>
            </c:numRef>
          </c:val>
          <c:extLst>
            <c:ext xmlns:c16="http://schemas.microsoft.com/office/drawing/2014/chart" uri="{C3380CC4-5D6E-409C-BE32-E72D297353CC}">
              <c16:uniqueId val="{00000006-88E0-4BB6-9A2D-E2B49F38BC0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4.3499999999999996</c:v>
                </c:pt>
                <c:pt idx="2">
                  <c:v>#N/A</c:v>
                </c:pt>
                <c:pt idx="3">
                  <c:v>4.51</c:v>
                </c:pt>
                <c:pt idx="4">
                  <c:v>#N/A</c:v>
                </c:pt>
                <c:pt idx="5">
                  <c:v>3.46</c:v>
                </c:pt>
                <c:pt idx="6">
                  <c:v>#N/A</c:v>
                </c:pt>
                <c:pt idx="7">
                  <c:v>3.75</c:v>
                </c:pt>
                <c:pt idx="8">
                  <c:v>#N/A</c:v>
                </c:pt>
                <c:pt idx="9">
                  <c:v>3.97</c:v>
                </c:pt>
              </c:numCache>
            </c:numRef>
          </c:val>
          <c:extLst>
            <c:ext xmlns:c16="http://schemas.microsoft.com/office/drawing/2014/chart" uri="{C3380CC4-5D6E-409C-BE32-E72D297353CC}">
              <c16:uniqueId val="{00000007-88E0-4BB6-9A2D-E2B49F38BC0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5.42</c:v>
                </c:pt>
                <c:pt idx="4">
                  <c:v>#N/A</c:v>
                </c:pt>
                <c:pt idx="5">
                  <c:v>5</c:v>
                </c:pt>
                <c:pt idx="6">
                  <c:v>#N/A</c:v>
                </c:pt>
                <c:pt idx="7">
                  <c:v>4.82</c:v>
                </c:pt>
                <c:pt idx="8">
                  <c:v>#N/A</c:v>
                </c:pt>
                <c:pt idx="9">
                  <c:v>8.7200000000000006</c:v>
                </c:pt>
              </c:numCache>
            </c:numRef>
          </c:val>
          <c:extLst>
            <c:ext xmlns:c16="http://schemas.microsoft.com/office/drawing/2014/chart" uri="{C3380CC4-5D6E-409C-BE32-E72D297353CC}">
              <c16:uniqueId val="{00000008-88E0-4BB6-9A2D-E2B49F38BC0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17.5</c:v>
                </c:pt>
                <c:pt idx="2">
                  <c:v>#N/A</c:v>
                </c:pt>
                <c:pt idx="3">
                  <c:v>18.739999999999998</c:v>
                </c:pt>
                <c:pt idx="4">
                  <c:v>#N/A</c:v>
                </c:pt>
                <c:pt idx="5">
                  <c:v>19.739999999999998</c:v>
                </c:pt>
                <c:pt idx="6">
                  <c:v>#N/A</c:v>
                </c:pt>
                <c:pt idx="7">
                  <c:v>20.18</c:v>
                </c:pt>
                <c:pt idx="8">
                  <c:v>#N/A</c:v>
                </c:pt>
                <c:pt idx="9">
                  <c:v>20.399999999999999</c:v>
                </c:pt>
              </c:numCache>
            </c:numRef>
          </c:val>
          <c:extLst>
            <c:ext xmlns:c16="http://schemas.microsoft.com/office/drawing/2014/chart" uri="{C3380CC4-5D6E-409C-BE32-E72D297353CC}">
              <c16:uniqueId val="{00000009-88E0-4BB6-9A2D-E2B49F38BC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2427</c:v>
                </c:pt>
                <c:pt idx="5">
                  <c:v>2219</c:v>
                </c:pt>
                <c:pt idx="8">
                  <c:v>2261</c:v>
                </c:pt>
                <c:pt idx="11">
                  <c:v>2236</c:v>
                </c:pt>
                <c:pt idx="14">
                  <c:v>2181</c:v>
                </c:pt>
              </c:numCache>
            </c:numRef>
          </c:val>
          <c:extLst>
            <c:ext xmlns:c16="http://schemas.microsoft.com/office/drawing/2014/chart" uri="{C3380CC4-5D6E-409C-BE32-E72D297353CC}">
              <c16:uniqueId val="{00000000-1C5A-4CE4-B279-66F975A1B7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5A-4CE4-B279-66F975A1B7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180</c:v>
                </c:pt>
                <c:pt idx="3">
                  <c:v>293</c:v>
                </c:pt>
                <c:pt idx="6">
                  <c:v>273</c:v>
                </c:pt>
                <c:pt idx="9">
                  <c:v>165</c:v>
                </c:pt>
                <c:pt idx="12">
                  <c:v>159</c:v>
                </c:pt>
              </c:numCache>
            </c:numRef>
          </c:val>
          <c:extLst>
            <c:ext xmlns:c16="http://schemas.microsoft.com/office/drawing/2014/chart" uri="{C3380CC4-5D6E-409C-BE32-E72D297353CC}">
              <c16:uniqueId val="{00000002-1C5A-4CE4-B279-66F975A1B7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313</c:v>
                </c:pt>
                <c:pt idx="3">
                  <c:v>260</c:v>
                </c:pt>
                <c:pt idx="6">
                  <c:v>270</c:v>
                </c:pt>
                <c:pt idx="9">
                  <c:v>291</c:v>
                </c:pt>
                <c:pt idx="12">
                  <c:v>296</c:v>
                </c:pt>
              </c:numCache>
            </c:numRef>
          </c:val>
          <c:extLst>
            <c:ext xmlns:c16="http://schemas.microsoft.com/office/drawing/2014/chart" uri="{C3380CC4-5D6E-409C-BE32-E72D297353CC}">
              <c16:uniqueId val="{00000003-1C5A-4CE4-B279-66F975A1B7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678</c:v>
                </c:pt>
                <c:pt idx="3">
                  <c:v>624</c:v>
                </c:pt>
                <c:pt idx="6">
                  <c:v>582</c:v>
                </c:pt>
                <c:pt idx="9">
                  <c:v>542</c:v>
                </c:pt>
                <c:pt idx="12">
                  <c:v>541</c:v>
                </c:pt>
              </c:numCache>
            </c:numRef>
          </c:val>
          <c:extLst>
            <c:ext xmlns:c16="http://schemas.microsoft.com/office/drawing/2014/chart" uri="{C3380CC4-5D6E-409C-BE32-E72D297353CC}">
              <c16:uniqueId val="{00000004-1C5A-4CE4-B279-66F975A1B7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5A-4CE4-B279-66F975A1B7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5A-4CE4-B279-66F975A1B7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2223</c:v>
                </c:pt>
                <c:pt idx="3">
                  <c:v>1978</c:v>
                </c:pt>
                <c:pt idx="6">
                  <c:v>1915</c:v>
                </c:pt>
                <c:pt idx="9">
                  <c:v>1879</c:v>
                </c:pt>
                <c:pt idx="12">
                  <c:v>1837</c:v>
                </c:pt>
              </c:numCache>
            </c:numRef>
          </c:val>
          <c:extLst>
            <c:ext xmlns:c16="http://schemas.microsoft.com/office/drawing/2014/chart" uri="{C3380CC4-5D6E-409C-BE32-E72D297353CC}">
              <c16:uniqueId val="{00000007-1C5A-4CE4-B279-66F975A1B7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967</c:v>
                </c:pt>
                <c:pt idx="2">
                  <c:v>#N/A</c:v>
                </c:pt>
                <c:pt idx="3">
                  <c:v>#N/A</c:v>
                </c:pt>
                <c:pt idx="4">
                  <c:v>936</c:v>
                </c:pt>
                <c:pt idx="5">
                  <c:v>#N/A</c:v>
                </c:pt>
                <c:pt idx="6">
                  <c:v>#N/A</c:v>
                </c:pt>
                <c:pt idx="7">
                  <c:v>779</c:v>
                </c:pt>
                <c:pt idx="8">
                  <c:v>#N/A</c:v>
                </c:pt>
                <c:pt idx="9">
                  <c:v>#N/A</c:v>
                </c:pt>
                <c:pt idx="10">
                  <c:v>641</c:v>
                </c:pt>
                <c:pt idx="11">
                  <c:v>#N/A</c:v>
                </c:pt>
                <c:pt idx="12">
                  <c:v>#N/A</c:v>
                </c:pt>
                <c:pt idx="13">
                  <c:v>652</c:v>
                </c:pt>
                <c:pt idx="14">
                  <c:v>#N/A</c:v>
                </c:pt>
              </c:numCache>
            </c:numRef>
          </c:val>
          <c:smooth val="0"/>
          <c:extLst>
            <c:ext xmlns:c16="http://schemas.microsoft.com/office/drawing/2014/chart" uri="{C3380CC4-5D6E-409C-BE32-E72D297353CC}">
              <c16:uniqueId val="{00000008-1C5A-4CE4-B279-66F975A1B7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18684</c:v>
                </c:pt>
                <c:pt idx="5">
                  <c:v>18768</c:v>
                </c:pt>
                <c:pt idx="8">
                  <c:v>18792</c:v>
                </c:pt>
                <c:pt idx="11">
                  <c:v>18218</c:v>
                </c:pt>
                <c:pt idx="14">
                  <c:v>18124</c:v>
                </c:pt>
              </c:numCache>
            </c:numRef>
          </c:val>
          <c:extLst>
            <c:ext xmlns:c16="http://schemas.microsoft.com/office/drawing/2014/chart" uri="{C3380CC4-5D6E-409C-BE32-E72D297353CC}">
              <c16:uniqueId val="{00000000-7B48-42A2-AB2D-5B8530E92E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3325</c:v>
                </c:pt>
                <c:pt idx="5">
                  <c:v>3027</c:v>
                </c:pt>
                <c:pt idx="8">
                  <c:v>3107</c:v>
                </c:pt>
                <c:pt idx="11">
                  <c:v>3104</c:v>
                </c:pt>
                <c:pt idx="14">
                  <c:v>3279</c:v>
                </c:pt>
              </c:numCache>
            </c:numRef>
          </c:val>
          <c:extLst>
            <c:ext xmlns:c16="http://schemas.microsoft.com/office/drawing/2014/chart" uri="{C3380CC4-5D6E-409C-BE32-E72D297353CC}">
              <c16:uniqueId val="{00000001-7B48-42A2-AB2D-5B8530E92E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6604</c:v>
                </c:pt>
                <c:pt idx="5">
                  <c:v>7168</c:v>
                </c:pt>
                <c:pt idx="8">
                  <c:v>6989</c:v>
                </c:pt>
                <c:pt idx="11">
                  <c:v>7090</c:v>
                </c:pt>
                <c:pt idx="14">
                  <c:v>6303</c:v>
                </c:pt>
              </c:numCache>
            </c:numRef>
          </c:val>
          <c:extLst>
            <c:ext xmlns:c16="http://schemas.microsoft.com/office/drawing/2014/chart" uri="{C3380CC4-5D6E-409C-BE32-E72D297353CC}">
              <c16:uniqueId val="{00000002-7B48-42A2-AB2D-5B8530E92E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48-42A2-AB2D-5B8530E92E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48-42A2-AB2D-5B8530E92E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48-42A2-AB2D-5B8530E92E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2677</c:v>
                </c:pt>
                <c:pt idx="3">
                  <c:v>2547</c:v>
                </c:pt>
                <c:pt idx="6">
                  <c:v>2324</c:v>
                </c:pt>
                <c:pt idx="9">
                  <c:v>2295</c:v>
                </c:pt>
                <c:pt idx="12">
                  <c:v>2192</c:v>
                </c:pt>
              </c:numCache>
            </c:numRef>
          </c:val>
          <c:extLst>
            <c:ext xmlns:c16="http://schemas.microsoft.com/office/drawing/2014/chart" uri="{C3380CC4-5D6E-409C-BE32-E72D297353CC}">
              <c16:uniqueId val="{00000006-7B48-42A2-AB2D-5B8530E92E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1723</c:v>
                </c:pt>
                <c:pt idx="3">
                  <c:v>1815</c:v>
                </c:pt>
                <c:pt idx="6">
                  <c:v>1588</c:v>
                </c:pt>
                <c:pt idx="9">
                  <c:v>1355</c:v>
                </c:pt>
                <c:pt idx="12">
                  <c:v>1412</c:v>
                </c:pt>
              </c:numCache>
            </c:numRef>
          </c:val>
          <c:extLst>
            <c:ext xmlns:c16="http://schemas.microsoft.com/office/drawing/2014/chart" uri="{C3380CC4-5D6E-409C-BE32-E72D297353CC}">
              <c16:uniqueId val="{00000007-7B48-42A2-AB2D-5B8530E92E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7341</c:v>
                </c:pt>
                <c:pt idx="3">
                  <c:v>6972</c:v>
                </c:pt>
                <c:pt idx="6">
                  <c:v>6587</c:v>
                </c:pt>
                <c:pt idx="9">
                  <c:v>6099</c:v>
                </c:pt>
                <c:pt idx="12">
                  <c:v>5794</c:v>
                </c:pt>
              </c:numCache>
            </c:numRef>
          </c:val>
          <c:extLst>
            <c:ext xmlns:c16="http://schemas.microsoft.com/office/drawing/2014/chart" uri="{C3380CC4-5D6E-409C-BE32-E72D297353CC}">
              <c16:uniqueId val="{00000008-7B48-42A2-AB2D-5B8530E92E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1209</c:v>
                </c:pt>
                <c:pt idx="3">
                  <c:v>1067</c:v>
                </c:pt>
                <c:pt idx="6">
                  <c:v>918</c:v>
                </c:pt>
                <c:pt idx="9">
                  <c:v>768</c:v>
                </c:pt>
                <c:pt idx="12">
                  <c:v>619</c:v>
                </c:pt>
              </c:numCache>
            </c:numRef>
          </c:val>
          <c:extLst>
            <c:ext xmlns:c16="http://schemas.microsoft.com/office/drawing/2014/chart" uri="{C3380CC4-5D6E-409C-BE32-E72D297353CC}">
              <c16:uniqueId val="{00000009-7B48-42A2-AB2D-5B8530E92E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18065</c:v>
                </c:pt>
                <c:pt idx="3">
                  <c:v>18568</c:v>
                </c:pt>
                <c:pt idx="6">
                  <c:v>19173</c:v>
                </c:pt>
                <c:pt idx="9">
                  <c:v>19023</c:v>
                </c:pt>
                <c:pt idx="12">
                  <c:v>18438</c:v>
                </c:pt>
              </c:numCache>
            </c:numRef>
          </c:val>
          <c:extLst>
            <c:ext xmlns:c16="http://schemas.microsoft.com/office/drawing/2014/chart" uri="{C3380CC4-5D6E-409C-BE32-E72D297353CC}">
              <c16:uniqueId val="{0000000A-7B48-42A2-AB2D-5B8530E92E5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2401</c:v>
                </c:pt>
                <c:pt idx="2">
                  <c:v>#N/A</c:v>
                </c:pt>
                <c:pt idx="3">
                  <c:v>#N/A</c:v>
                </c:pt>
                <c:pt idx="4">
                  <c:v>2006</c:v>
                </c:pt>
                <c:pt idx="5">
                  <c:v>#N/A</c:v>
                </c:pt>
                <c:pt idx="6">
                  <c:v>#N/A</c:v>
                </c:pt>
                <c:pt idx="7">
                  <c:v>1701</c:v>
                </c:pt>
                <c:pt idx="8">
                  <c:v>#N/A</c:v>
                </c:pt>
                <c:pt idx="9">
                  <c:v>#N/A</c:v>
                </c:pt>
                <c:pt idx="10">
                  <c:v>1128</c:v>
                </c:pt>
                <c:pt idx="11">
                  <c:v>#N/A</c:v>
                </c:pt>
                <c:pt idx="12">
                  <c:v>#N/A</c:v>
                </c:pt>
                <c:pt idx="13">
                  <c:v>749</c:v>
                </c:pt>
                <c:pt idx="14">
                  <c:v>#N/A</c:v>
                </c:pt>
              </c:numCache>
            </c:numRef>
          </c:val>
          <c:smooth val="0"/>
          <c:extLst>
            <c:ext xmlns:c16="http://schemas.microsoft.com/office/drawing/2014/chart" uri="{C3380CC4-5D6E-409C-BE32-E72D297353CC}">
              <c16:uniqueId val="{0000000B-7B48-42A2-AB2D-5B8530E92E5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2519</c:v>
                </c:pt>
                <c:pt idx="1">
                  <c:v>2521</c:v>
                </c:pt>
                <c:pt idx="2">
                  <c:v>2522</c:v>
                </c:pt>
              </c:numCache>
            </c:numRef>
          </c:val>
          <c:extLst>
            <c:ext xmlns:c16="http://schemas.microsoft.com/office/drawing/2014/chart" uri="{C3380CC4-5D6E-409C-BE32-E72D297353CC}">
              <c16:uniqueId val="{00000000-6063-4AB6-8BFE-8488953F61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769</c:v>
                </c:pt>
                <c:pt idx="1">
                  <c:v>781</c:v>
                </c:pt>
                <c:pt idx="2">
                  <c:v>692</c:v>
                </c:pt>
              </c:numCache>
            </c:numRef>
          </c:val>
          <c:extLst>
            <c:ext xmlns:c16="http://schemas.microsoft.com/office/drawing/2014/chart" uri="{C3380CC4-5D6E-409C-BE32-E72D297353CC}">
              <c16:uniqueId val="{00000001-6063-4AB6-8BFE-8488953F61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2948</c:v>
                </c:pt>
                <c:pt idx="1">
                  <c:v>3330</c:v>
                </c:pt>
                <c:pt idx="2">
                  <c:v>2449</c:v>
                </c:pt>
              </c:numCache>
            </c:numRef>
          </c:val>
          <c:extLst>
            <c:ext xmlns:c16="http://schemas.microsoft.com/office/drawing/2014/chart" uri="{C3380CC4-5D6E-409C-BE32-E72D297353CC}">
              <c16:uniqueId val="{00000002-6063-4AB6-8BFE-8488953F61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起債の償還が順調に進み、公債費は逓減傾向にある。また、公営企業への公債費にかかる繰出金や債務負担行為に基づく支出額も減少しており、全体として当該比率における分子額を減少させている。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今後大型事業に伴う元金償還の開始や大型事業の実施も続くため、一時的な</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分子額の上昇</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も想定されることから、起債発行額の調整等の取り組みをより一層進める必要がある。</a:t>
          </a:r>
          <a:endPar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の償還が順調に進み、市債残高は年々減少、あわせて公営企業会計への繰出金である公営企業債等繰入見込額も公営企業債の償還が進んでいることで減少してきている。また、債務負担行為に基づく支出予定額も年々減少してきていることから、全体として将来負担額が減少し、数値の改善につなが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山形県東根市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基金全体としては、ふるさとづくり寄附金の前年度比減となったことでのふるさとづくり基金の残高の減や、神町小学校改築事業等に基金を活用したことが大きく影響し、対前年度比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ただし、これらは特定目的基金であり、計画に沿った形での活用であることから財政運営に支障をきたすものではない。一方で財政調整基金については、結果的に取り崩すことなく決算を迎えることができ、今後の財政運営には好材料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振興実施計画における基金の活用計画を予算編成に適切に反映させ、適正に活用していく。特に、恒久財源ではないふるさとづくり寄附を財源としたふるさとづくり基金の活用については特に留意する。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ふるさとづくり寄附金を財源に、地域福祉の向上や地域資源の保全、活用等を図る。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市立小中学校建設に必要な資金を積み立て、建設の費用に充てる場合に限り活用する。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市民の文化活動の場となる市民文化会館、図書館、その他の文化施設の整備の際に活用する。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アイジー工業株式会社からの寄附金を財源に、産業教育及び科学教育の振興費に充てる。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地域における福祉活動の促進、快適な生活環境の形成等を図るため活用する。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ふるさとづくり寄附の実績減に伴い、基金残高も減少している。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神町小学校改築事業に充当するため繰り入れたことにより、残高としては減となった。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・公共文化施設整備基金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東の杜リノベーション実施に伴い、繰り入れたことにより、残高としては減となった。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千円ずつを取り崩し、科学教育等の事業に活用している。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寄附による積立のほか、利子の積立のみを行い増となった。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今後とも、ふるさとづくり寄附者への東根市への思いを具体化するために適宜活用していく。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・市立小中学校建設基金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神町小学校改築事業を実施中であり、当該事業費に充当する。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・アイジー基金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今後とも、毎年定額を取り崩し、科学教育等の事業に活用していく。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各年度における当初予算、補正予算を編成するにあたり、最終的な財源調整のために用いている。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においては、予算化はしたものの、最終的には繰り入れせずに決算を迎えている。結果的に大きな増減はなく、利子積立による微増となった。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予算編成に支障をきたさないため、年度当初には常に一定程度の残高をキープすべく、財政運営にあたる。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市債残高のうち高利率のものを一部繰上償還するための原資として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同様の繰上償還を今後２か年間予定しており、その財源としても同様に繰り入れする。今後とも繰り上げ償還の機会を捉え、その際の財源として有効活用していく。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内には大森工業団地をはじめとして、大型事業所を有する工業団地が多いことから、本市においては歳入に占める法人市民税の割合が比較的高い。近年、この法人市民税の決算額が大幅な上昇傾向にあったことから、当該指数も上昇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今後も税収増加に向け、収納確保対策を推進し、当該数値のさらなる上昇に努めたい。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844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447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40</xdr:row>
      <xdr:rowOff>167217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年度は、前年度の法人市民税の大幅増に伴い、普通交付税が大幅に減少したことや、扶助費をはじめとする経常経費の伸びもあり、結果として当該数値も対前年度比で悪化となった。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今後はさらなる経常経費の伸びも想定されるため、一層の経費削減や財源確保に努め、当該比率の抑制を図る。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46990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1240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22437</xdr:rowOff>
    </xdr:from>
    <xdr:to>
      <xdr:col>19</xdr:col>
      <xdr:colOff>133350</xdr:colOff>
      <xdr:row>60</xdr:row>
      <xdr:rowOff>25400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996653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22437</xdr:rowOff>
    </xdr:from>
    <xdr:to>
      <xdr:col>15</xdr:col>
      <xdr:colOff>82550</xdr:colOff>
      <xdr:row>60</xdr:row>
      <xdr:rowOff>41487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99665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52933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164677</xdr:rowOff>
    </xdr:from>
    <xdr:to>
      <xdr:col>11</xdr:col>
      <xdr:colOff>31750</xdr:colOff>
      <xdr:row>60</xdr:row>
      <xdr:rowOff>41487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2802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57</xdr:row>
      <xdr:rowOff>143087</xdr:rowOff>
    </xdr:from>
    <xdr:to>
      <xdr:col>15</xdr:col>
      <xdr:colOff>133350</xdr:colOff>
      <xdr:row>58</xdr:row>
      <xdr:rowOff>73237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83414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162137</xdr:rowOff>
    </xdr:from>
    <xdr:to>
      <xdr:col>11</xdr:col>
      <xdr:colOff>82550</xdr:colOff>
      <xdr:row>60</xdr:row>
      <xdr:rowOff>92287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77064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36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113877</xdr:rowOff>
    </xdr:from>
    <xdr:to>
      <xdr:col>7</xdr:col>
      <xdr:colOff>31750</xdr:colOff>
      <xdr:row>60</xdr:row>
      <xdr:rowOff>44027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28804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[145,585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定員管理計画に基づく人件費の抑制等、経常経費の削減に努めてきたところである。しかし、人勧に伴う人件費の増や、ふるさと納税制度のへの対応のための関連経費の大幅な増等が影響し、近年悪化傾向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においては、対前年度では若干の改善はあるものの、依然高い数値となっているため、さらなる経費削減等を図り、当該数値の改善を図る。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108421</xdr:rowOff>
    </xdr:from>
    <xdr:to>
      <xdr:col>23</xdr:col>
      <xdr:colOff>133350</xdr:colOff>
      <xdr:row>82</xdr:row>
      <xdr:rowOff>148743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167321"/>
          <a:ext cx="838200" cy="4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38855</xdr:rowOff>
    </xdr:from>
    <xdr:to>
      <xdr:col>19</xdr:col>
      <xdr:colOff>133350</xdr:colOff>
      <xdr:row>82</xdr:row>
      <xdr:rowOff>148743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755"/>
          <a:ext cx="8890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66475</xdr:rowOff>
    </xdr:from>
    <xdr:to>
      <xdr:col>15</xdr:col>
      <xdr:colOff>82550</xdr:colOff>
      <xdr:row>82</xdr:row>
      <xdr:rowOff>38855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53925"/>
          <a:ext cx="889000" cy="14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19469</xdr:rowOff>
    </xdr:from>
    <xdr:to>
      <xdr:col>11</xdr:col>
      <xdr:colOff>31750</xdr:colOff>
      <xdr:row>81</xdr:row>
      <xdr:rowOff>66475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06919"/>
          <a:ext cx="889000" cy="4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57621</xdr:rowOff>
    </xdr:from>
    <xdr:to>
      <xdr:col>23</xdr:col>
      <xdr:colOff>184150</xdr:colOff>
      <xdr:row>82</xdr:row>
      <xdr:rowOff>159221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74148</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97943</xdr:rowOff>
    </xdr:from>
    <xdr:to>
      <xdr:col>19</xdr:col>
      <xdr:colOff>184150</xdr:colOff>
      <xdr:row>83</xdr:row>
      <xdr:rowOff>28093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38270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2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159505</xdr:rowOff>
    </xdr:from>
    <xdr:to>
      <xdr:col>15</xdr:col>
      <xdr:colOff>133350</xdr:colOff>
      <xdr:row>82</xdr:row>
      <xdr:rowOff>89655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99832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15675</xdr:rowOff>
    </xdr:from>
    <xdr:to>
      <xdr:col>11</xdr:col>
      <xdr:colOff>82550</xdr:colOff>
      <xdr:row>81</xdr:row>
      <xdr:rowOff>117275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9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127452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7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140119</xdr:rowOff>
    </xdr:from>
    <xdr:to>
      <xdr:col>7</xdr:col>
      <xdr:colOff>31750</xdr:colOff>
      <xdr:row>81</xdr:row>
      <xdr:rowOff>70269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5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80446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2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となった。しかし、経常経費分析表の人口一人当たりの人件費は類似団体が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83,394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円に対し、本市は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56,883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非常に低くなっている。これは、本市の人件費抑制の方法として、短期的な給与カット等によらず、職員採用平準化計画や職員定員管理計画に基づく職員数の減による抑制を重視したもので、より効果的な人件費抑制ができていると分析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169636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69117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86</xdr:row>
      <xdr:rowOff>101600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7428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7256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39206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61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人となり昨年度に引き続き類似団体の中で最も低い数値となった。職員採用平準化計画や現行の職員定員管理計画に基づき、職員数の平準化に取り組んできた成果である。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今後も、職員定員管理計画に基づき適正な定員管理を図っていく。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128724</xdr:rowOff>
    </xdr:from>
    <xdr:to>
      <xdr:col>81</xdr:col>
      <xdr:colOff>44450</xdr:colOff>
      <xdr:row>58</xdr:row>
      <xdr:rowOff>140788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07282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58</xdr:row>
      <xdr:rowOff>128724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6248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121829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06248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116659</xdr:rowOff>
    </xdr:from>
    <xdr:to>
      <xdr:col>68</xdr:col>
      <xdr:colOff>152400</xdr:colOff>
      <xdr:row>58</xdr:row>
      <xdr:rowOff>121829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6075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89988</xdr:rowOff>
    </xdr:from>
    <xdr:to>
      <xdr:col>81</xdr:col>
      <xdr:colOff>95250</xdr:colOff>
      <xdr:row>59</xdr:row>
      <xdr:rowOff>20138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11265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995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77924</xdr:rowOff>
    </xdr:from>
    <xdr:to>
      <xdr:col>77</xdr:col>
      <xdr:colOff>95250</xdr:colOff>
      <xdr:row>59</xdr:row>
      <xdr:rowOff>8074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18251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790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67582</xdr:rowOff>
    </xdr:from>
    <xdr:to>
      <xdr:col>73</xdr:col>
      <xdr:colOff>44450</xdr:colOff>
      <xdr:row>58</xdr:row>
      <xdr:rowOff>169182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71029</xdr:rowOff>
    </xdr:from>
    <xdr:to>
      <xdr:col>68</xdr:col>
      <xdr:colOff>203200</xdr:colOff>
      <xdr:row>59</xdr:row>
      <xdr:rowOff>1179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11356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65859</xdr:rowOff>
    </xdr:from>
    <xdr:to>
      <xdr:col>64</xdr:col>
      <xdr:colOff>152400</xdr:colOff>
      <xdr:row>58</xdr:row>
      <xdr:rowOff>167459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6186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％となり、近年の改善傾向は続いている。当該数値は過去３か年の平均値であることから、今回の数値は単年度値で比較的高かった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が外れたこととあわせ、起債の償還が順調に進み償還額が減ってきていることが改善の要因である。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改善傾向が続いているものの、今後大型事業に伴う元金償還の開始や大型事業の実施も続くため、一時的な数値の悪化も想定されることから、起債発行額の調整等の取り組みをより一層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41</xdr:row>
      <xdr:rowOff>32766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94639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158242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622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73660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1876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131572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2745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107442</xdr:rowOff>
    </xdr:from>
    <xdr:to>
      <xdr:col>73</xdr:col>
      <xdr:colOff>44450</xdr:colOff>
      <xdr:row>42</xdr:row>
      <xdr:rowOff>37592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22369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毎年度順調に数値が改善し、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％と類似団体平均を大きく下回っている。改善の要因としては、市債の償還が順調に進んだことでの市債残高の減や、公営企業債の償還が進んだことでの特別会計への繰出金が減となったことが挙げられる。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32300</xdr:rowOff>
    </xdr:from>
    <xdr:to>
      <xdr:col>81</xdr:col>
      <xdr:colOff>44450</xdr:colOff>
      <xdr:row>14</xdr:row>
      <xdr:rowOff>63669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32600"/>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17077</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1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63669</xdr:rowOff>
    </xdr:from>
    <xdr:to>
      <xdr:col>77</xdr:col>
      <xdr:colOff>44450</xdr:colOff>
      <xdr:row>14</xdr:row>
      <xdr:rowOff>115147</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463969"/>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115147</xdr:rowOff>
    </xdr:from>
    <xdr:to>
      <xdr:col>72</xdr:col>
      <xdr:colOff>203200</xdr:colOff>
      <xdr:row>14</xdr:row>
      <xdr:rowOff>144907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1544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168419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6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144907</xdr:rowOff>
    </xdr:from>
    <xdr:to>
      <xdr:col>68</xdr:col>
      <xdr:colOff>152400</xdr:colOff>
      <xdr:row>15</xdr:row>
      <xdr:rowOff>10456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45207"/>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53950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152950</xdr:rowOff>
    </xdr:from>
    <xdr:to>
      <xdr:col>81</xdr:col>
      <xdr:colOff>95250</xdr:colOff>
      <xdr:row>14</xdr:row>
      <xdr:rowOff>83100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74227</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12869</xdr:rowOff>
    </xdr:from>
    <xdr:to>
      <xdr:col>77</xdr:col>
      <xdr:colOff>95250</xdr:colOff>
      <xdr:row>14</xdr:row>
      <xdr:rowOff>114469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4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124646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182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64347</xdr:rowOff>
    </xdr:from>
    <xdr:to>
      <xdr:col>73</xdr:col>
      <xdr:colOff>44450</xdr:colOff>
      <xdr:row>14</xdr:row>
      <xdr:rowOff>165947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4674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94107</xdr:rowOff>
    </xdr:from>
    <xdr:to>
      <xdr:col>68</xdr:col>
      <xdr:colOff>203200</xdr:colOff>
      <xdr:row>15</xdr:row>
      <xdr:rowOff>24257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34434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6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131106</xdr:rowOff>
    </xdr:from>
    <xdr:to>
      <xdr:col>64</xdr:col>
      <xdr:colOff>152400</xdr:colOff>
      <xdr:row>15</xdr:row>
      <xdr:rowOff>61256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71433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3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本市では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職員採用平準化計画や現行の職員定員管理計画に基づき、職員数の平準化に取り組んで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おり、その成果として当該数値についても全国平均や類似団体内平均を下回っている。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年度については、人件費そのもの前年度とほぼ変わらなかったものの、充当する特財が減となったことで、一般財源の充当が増となり対前年度で数値が悪化となった。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155575</xdr:rowOff>
    </xdr:from>
    <xdr:to>
      <xdr:col>24</xdr:col>
      <xdr:colOff>25400</xdr:colOff>
      <xdr:row>34</xdr:row>
      <xdr:rowOff>31750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8134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3175</xdr:rowOff>
    </xdr:from>
    <xdr:to>
      <xdr:col>19</xdr:col>
      <xdr:colOff>187325</xdr:colOff>
      <xdr:row>33</xdr:row>
      <xdr:rowOff>155575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66102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xdr:rowOff>
    </xdr:from>
    <xdr:to>
      <xdr:col>15</xdr:col>
      <xdr:colOff>98425</xdr:colOff>
      <xdr:row>33</xdr:row>
      <xdr:rowOff>79375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661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69850</xdr:rowOff>
    </xdr:from>
    <xdr:to>
      <xdr:col>11</xdr:col>
      <xdr:colOff>9525</xdr:colOff>
      <xdr:row>33</xdr:row>
      <xdr:rowOff>79375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277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152400</xdr:rowOff>
    </xdr:from>
    <xdr:to>
      <xdr:col>24</xdr:col>
      <xdr:colOff>76200</xdr:colOff>
      <xdr:row>34</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104775</xdr:rowOff>
    </xdr:from>
    <xdr:to>
      <xdr:col>20</xdr:col>
      <xdr:colOff>38100</xdr:colOff>
      <xdr:row>34</xdr:row>
      <xdr:rowOff>34925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45102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31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123825</xdr:rowOff>
    </xdr:from>
    <xdr:to>
      <xdr:col>15</xdr:col>
      <xdr:colOff>149225</xdr:colOff>
      <xdr:row>33</xdr:row>
      <xdr:rowOff>53975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6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64152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37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28575</xdr:rowOff>
    </xdr:from>
    <xdr:to>
      <xdr:col>11</xdr:col>
      <xdr:colOff>60325</xdr:colOff>
      <xdr:row>33</xdr:row>
      <xdr:rowOff>130175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68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140352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45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19050</xdr:rowOff>
    </xdr:from>
    <xdr:to>
      <xdr:col>6</xdr:col>
      <xdr:colOff>171450</xdr:colOff>
      <xdr:row>33</xdr:row>
      <xdr:rowOff>120650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130827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として増加傾向にある。要因は、業務の民間委託が進み、従来人件費として計上していた経費が、物件費にシフトしてきていること、また、ふるさと納税制度への対応にかかる経費が増大していること等に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年度は経費としては対前年度比減となったものの、充当する特定財源の額が減ったことで、一般財源の充当額が増えたことにより、対前年度比で悪化となった。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69850</xdr:rowOff>
    </xdr:from>
    <xdr:to>
      <xdr:col>82</xdr:col>
      <xdr:colOff>107950</xdr:colOff>
      <xdr:row>19</xdr:row>
      <xdr:rowOff>158750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27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158750</xdr:rowOff>
    </xdr:from>
    <xdr:to>
      <xdr:col>78</xdr:col>
      <xdr:colOff>69850</xdr:colOff>
      <xdr:row>19</xdr:row>
      <xdr:rowOff>69850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073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158750</xdr:rowOff>
    </xdr:from>
    <xdr:to>
      <xdr:col>73</xdr:col>
      <xdr:colOff>180975</xdr:colOff>
      <xdr:row>18</xdr:row>
      <xdr:rowOff>76200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158750</xdr:rowOff>
    </xdr:from>
    <xdr:to>
      <xdr:col>69</xdr:col>
      <xdr:colOff>92075</xdr:colOff>
      <xdr:row>18</xdr:row>
      <xdr:rowOff>76200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107950</xdr:rowOff>
    </xdr:from>
    <xdr:to>
      <xdr:col>82</xdr:col>
      <xdr:colOff>158750</xdr:colOff>
      <xdr:row>20</xdr:row>
      <xdr:rowOff>38100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80027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19050</xdr:rowOff>
    </xdr:from>
    <xdr:to>
      <xdr:col>78</xdr:col>
      <xdr:colOff>120650</xdr:colOff>
      <xdr:row>19</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36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107950</xdr:rowOff>
    </xdr:from>
    <xdr:to>
      <xdr:col>74</xdr:col>
      <xdr:colOff>31750</xdr:colOff>
      <xdr:row>18</xdr:row>
      <xdr:rowOff>38100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107950</xdr:rowOff>
    </xdr:from>
    <xdr:to>
      <xdr:col>65</xdr:col>
      <xdr:colOff>53975</xdr:colOff>
      <xdr:row>18</xdr:row>
      <xdr:rowOff>38100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年度は、保育関係経費や生活保護費等の伸びが影響し、対前年度比で悪化した。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今後も少子高齢化等の影響により増加することが見込まれるため、資格審査の適正化等により上昇傾向を緩ませ、経常一般財源の多少に影響されることなく数値を改善させられ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55</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347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86377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56</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56</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99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類似団体と比べても高い数値で推移している。特別会計への繰出金の増等が影響している。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年度においては、前年度の法人市民税の増に伴い普通交付税が大幅に減となったことで、経常一般財源が減少したことが大きく影響している。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39370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16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0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149860</xdr:rowOff>
    </xdr:from>
    <xdr:to>
      <xdr:col>73</xdr:col>
      <xdr:colOff>180975</xdr:colOff>
      <xdr:row>58</xdr:row>
      <xdr:rowOff>157480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09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24130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09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106680</xdr:rowOff>
    </xdr:from>
    <xdr:to>
      <xdr:col>74</xdr:col>
      <xdr:colOff>31750</xdr:colOff>
      <xdr:row>59</xdr:row>
      <xdr:rowOff>36830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21607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支出のあった国への償還金が皆減したことや、充当する財源が増加したことで対前年度比で改善した。しかし、全国平均や類似団体内平均と比べると依然高い数値であるため、一層の財源確保と負担金等の在り方等について検討し、数値の改善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43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123190</xdr:rowOff>
    </xdr:from>
    <xdr:to>
      <xdr:col>78</xdr:col>
      <xdr:colOff>69850</xdr:colOff>
      <xdr:row>38</xdr:row>
      <xdr:rowOff>58420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66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123190</xdr:rowOff>
    </xdr:from>
    <xdr:to>
      <xdr:col>73</xdr:col>
      <xdr:colOff>180975</xdr:colOff>
      <xdr:row>38</xdr:row>
      <xdr:rowOff>50800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66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148590</xdr:rowOff>
    </xdr:from>
    <xdr:to>
      <xdr:col>82</xdr:col>
      <xdr:colOff>158750</xdr:colOff>
      <xdr:row>38</xdr:row>
      <xdr:rowOff>78740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165117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xdr:rowOff>
    </xdr:from>
    <xdr:to>
      <xdr:col>78</xdr:col>
      <xdr:colOff>120650</xdr:colOff>
      <xdr:row>38</xdr:row>
      <xdr:rowOff>109220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119397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2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72390</xdr:rowOff>
    </xdr:from>
    <xdr:to>
      <xdr:col>74</xdr:col>
      <xdr:colOff>31750</xdr:colOff>
      <xdr:row>38</xdr:row>
      <xdr:rowOff>2540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0</xdr:rowOff>
    </xdr:from>
    <xdr:to>
      <xdr:col>69</xdr:col>
      <xdr:colOff>142875</xdr:colOff>
      <xdr:row>38</xdr:row>
      <xdr:rowOff>101600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86377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交付税措置のない起債は可能な限り借入しない等の効果で、公債費は減少傾向にある。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年度においては前年度で償還完了した分の影響が大きく、数値としても改善した。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今後大型事業に伴う元金償還の開始や大型事業の実施も続くため、一時的な数値の悪化も想定されることから、起債発行額の調整等の取り組みをより一層進める必要がある。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88137</xdr:rowOff>
    </xdr:from>
    <xdr:to>
      <xdr:col>24</xdr:col>
      <xdr:colOff>25400</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897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97282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943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97282</xdr:rowOff>
    </xdr:from>
    <xdr:to>
      <xdr:col>15</xdr:col>
      <xdr:colOff>98425</xdr:colOff>
      <xdr:row>77</xdr:row>
      <xdr:rowOff>129287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40132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309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53864</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18814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101109</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前年度の法人市民税の増に伴い普通交付税が大幅に減となったことで、経常一般財源が減少した結果、当該数値としても対前年度比で悪化となった。また、経常経費についても増加傾向にあるため、コストの精査等より強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02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1270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001752"/>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143002</xdr:rowOff>
    </xdr:from>
    <xdr:to>
      <xdr:col>73</xdr:col>
      <xdr:colOff>180975</xdr:colOff>
      <xdr:row>76</xdr:row>
      <xdr:rowOff>145287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001752"/>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145287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657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92202</xdr:rowOff>
    </xdr:from>
    <xdr:to>
      <xdr:col>74</xdr:col>
      <xdr:colOff>31750</xdr:colOff>
      <xdr:row>76</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32529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56081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42628</xdr:rowOff>
    </xdr:from>
    <xdr:to>
      <xdr:col>29</xdr:col>
      <xdr:colOff>127000</xdr:colOff>
      <xdr:row>20</xdr:row>
      <xdr:rowOff>45904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519253"/>
          <a:ext cx="6477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42628</xdr:rowOff>
    </xdr:from>
    <xdr:to>
      <xdr:col>26</xdr:col>
      <xdr:colOff>50800</xdr:colOff>
      <xdr:row>20</xdr:row>
      <xdr:rowOff>68135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519253"/>
          <a:ext cx="698500" cy="2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68135</xdr:rowOff>
    </xdr:from>
    <xdr:to>
      <xdr:col>22</xdr:col>
      <xdr:colOff>114300</xdr:colOff>
      <xdr:row>20</xdr:row>
      <xdr:rowOff>75393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544760"/>
          <a:ext cx="698500" cy="7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11519</xdr:rowOff>
    </xdr:from>
    <xdr:to>
      <xdr:col>18</xdr:col>
      <xdr:colOff>177800</xdr:colOff>
      <xdr:row>20</xdr:row>
      <xdr:rowOff>75393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88144"/>
          <a:ext cx="698500" cy="6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166554</xdr:rowOff>
    </xdr:from>
    <xdr:to>
      <xdr:col>29</xdr:col>
      <xdr:colOff>177800</xdr:colOff>
      <xdr:row>20</xdr:row>
      <xdr:rowOff>96704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71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75131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8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163278</xdr:rowOff>
    </xdr:from>
    <xdr:to>
      <xdr:col>26</xdr:col>
      <xdr:colOff>101600</xdr:colOff>
      <xdr:row>20</xdr:row>
      <xdr:rowOff>93428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6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78205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5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17335</xdr:rowOff>
    </xdr:from>
    <xdr:to>
      <xdr:col>22</xdr:col>
      <xdr:colOff>165100</xdr:colOff>
      <xdr:row>20</xdr:row>
      <xdr:rowOff>118935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9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103712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5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24593</xdr:rowOff>
    </xdr:from>
    <xdr:to>
      <xdr:col>19</xdr:col>
      <xdr:colOff>38100</xdr:colOff>
      <xdr:row>20</xdr:row>
      <xdr:rowOff>126193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50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110970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87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132169</xdr:rowOff>
    </xdr:from>
    <xdr:to>
      <xdr:col>15</xdr:col>
      <xdr:colOff>101600</xdr:colOff>
      <xdr:row>20</xdr:row>
      <xdr:rowOff>62319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47096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305136</xdr:rowOff>
    </xdr:from>
    <xdr:to>
      <xdr:col>29</xdr:col>
      <xdr:colOff>127000</xdr:colOff>
      <xdr:row>35</xdr:row>
      <xdr:rowOff>309670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15486"/>
          <a:ext cx="647700" cy="4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254540</xdr:rowOff>
    </xdr:from>
    <xdr:to>
      <xdr:col>26</xdr:col>
      <xdr:colOff>50800</xdr:colOff>
      <xdr:row>35</xdr:row>
      <xdr:rowOff>309670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64890"/>
          <a:ext cx="698500" cy="55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192360</xdr:rowOff>
    </xdr:from>
    <xdr:to>
      <xdr:col>22</xdr:col>
      <xdr:colOff>114300</xdr:colOff>
      <xdr:row>35</xdr:row>
      <xdr:rowOff>254540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2710"/>
          <a:ext cx="698500" cy="6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179730</xdr:rowOff>
    </xdr:from>
    <xdr:to>
      <xdr:col>18</xdr:col>
      <xdr:colOff>177800</xdr:colOff>
      <xdr:row>35</xdr:row>
      <xdr:rowOff>192360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90080"/>
          <a:ext cx="698500" cy="12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254336</xdr:rowOff>
    </xdr:from>
    <xdr:to>
      <xdr:col>29</xdr:col>
      <xdr:colOff>177800</xdr:colOff>
      <xdr:row>36</xdr:row>
      <xdr:rowOff>13036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226413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3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258870</xdr:rowOff>
    </xdr:from>
    <xdr:to>
      <xdr:col>26</xdr:col>
      <xdr:colOff>101600</xdr:colOff>
      <xdr:row>36</xdr:row>
      <xdr:rowOff>17570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6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2347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55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203740</xdr:rowOff>
    </xdr:from>
    <xdr:to>
      <xdr:col>22</xdr:col>
      <xdr:colOff>165100</xdr:colOff>
      <xdr:row>35</xdr:row>
      <xdr:rowOff>305340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1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290117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0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141560</xdr:rowOff>
    </xdr:from>
    <xdr:to>
      <xdr:col>19</xdr:col>
      <xdr:colOff>38100</xdr:colOff>
      <xdr:row>35</xdr:row>
      <xdr:rowOff>243160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1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227937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3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128930</xdr:rowOff>
    </xdr:from>
    <xdr:to>
      <xdr:col>15</xdr:col>
      <xdr:colOff>101600</xdr:colOff>
      <xdr:row>35</xdr:row>
      <xdr:rowOff>230530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9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215307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166103</xdr:rowOff>
    </xdr:from>
    <xdr:to>
      <xdr:col>24</xdr:col>
      <xdr:colOff>63500</xdr:colOff>
      <xdr:row>37</xdr:row>
      <xdr:rowOff>169712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09753"/>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169712</xdr:rowOff>
    </xdr:from>
    <xdr:to>
      <xdr:col>19</xdr:col>
      <xdr:colOff>177800</xdr:colOff>
      <xdr:row>38</xdr:row>
      <xdr:rowOff>26315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13362"/>
          <a:ext cx="889000" cy="2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11750</xdr:rowOff>
    </xdr:from>
    <xdr:to>
      <xdr:col>15</xdr:col>
      <xdr:colOff>50800</xdr:colOff>
      <xdr:row>38</xdr:row>
      <xdr:rowOff>26315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26850"/>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11750</xdr:rowOff>
    </xdr:from>
    <xdr:to>
      <xdr:col>10</xdr:col>
      <xdr:colOff>114300</xdr:colOff>
      <xdr:row>38</xdr:row>
      <xdr:rowOff>22592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685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115303</xdr:rowOff>
    </xdr:from>
    <xdr:to>
      <xdr:col>24</xdr:col>
      <xdr:colOff>114300</xdr:colOff>
      <xdr:row>38</xdr:row>
      <xdr:rowOff>45453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30230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118912</xdr:rowOff>
    </xdr:from>
    <xdr:to>
      <xdr:col>20</xdr:col>
      <xdr:colOff>38100</xdr:colOff>
      <xdr:row>38</xdr:row>
      <xdr:rowOff>49062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40189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5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146964</xdr:rowOff>
    </xdr:from>
    <xdr:to>
      <xdr:col>15</xdr:col>
      <xdr:colOff>101600</xdr:colOff>
      <xdr:row>38</xdr:row>
      <xdr:rowOff>77115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906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68242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132399</xdr:rowOff>
    </xdr:from>
    <xdr:to>
      <xdr:col>10</xdr:col>
      <xdr:colOff>165100</xdr:colOff>
      <xdr:row>38</xdr:row>
      <xdr:rowOff>62550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6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53677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6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143242</xdr:rowOff>
    </xdr:from>
    <xdr:to>
      <xdr:col>6</xdr:col>
      <xdr:colOff>38100</xdr:colOff>
      <xdr:row>38</xdr:row>
      <xdr:rowOff>73392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64519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7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16808</xdr:rowOff>
    </xdr:from>
    <xdr:to>
      <xdr:col>24</xdr:col>
      <xdr:colOff>63500</xdr:colOff>
      <xdr:row>57</xdr:row>
      <xdr:rowOff>30611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89458"/>
          <a:ext cx="8382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16808</xdr:rowOff>
    </xdr:from>
    <xdr:to>
      <xdr:col>19</xdr:col>
      <xdr:colOff>177800</xdr:colOff>
      <xdr:row>57</xdr:row>
      <xdr:rowOff>123774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89458"/>
          <a:ext cx="889000" cy="10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112333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8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123774</xdr:rowOff>
    </xdr:from>
    <xdr:to>
      <xdr:col>15</xdr:col>
      <xdr:colOff>50800</xdr:colOff>
      <xdr:row>58</xdr:row>
      <xdr:rowOff>63586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96424"/>
          <a:ext cx="889000" cy="11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63586</xdr:rowOff>
    </xdr:from>
    <xdr:to>
      <xdr:col>10</xdr:col>
      <xdr:colOff>114300</xdr:colOff>
      <xdr:row>58</xdr:row>
      <xdr:rowOff>134651</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07686"/>
          <a:ext cx="889000" cy="7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151261</xdr:rowOff>
    </xdr:from>
    <xdr:to>
      <xdr:col>24</xdr:col>
      <xdr:colOff>114300</xdr:colOff>
      <xdr:row>57</xdr:row>
      <xdr:rowOff>81411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75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129688</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137458</xdr:rowOff>
    </xdr:from>
    <xdr:to>
      <xdr:col>20</xdr:col>
      <xdr:colOff>38100</xdr:colOff>
      <xdr:row>57</xdr:row>
      <xdr:rowOff>67608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84135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51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72974</xdr:rowOff>
    </xdr:from>
    <xdr:to>
      <xdr:col>15</xdr:col>
      <xdr:colOff>101600</xdr:colOff>
      <xdr:row>58</xdr:row>
      <xdr:rowOff>3124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4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165701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12786</xdr:rowOff>
    </xdr:from>
    <xdr:to>
      <xdr:col>10</xdr:col>
      <xdr:colOff>165100</xdr:colOff>
      <xdr:row>58</xdr:row>
      <xdr:rowOff>114386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5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105513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83851</xdr:rowOff>
    </xdr:from>
    <xdr:to>
      <xdr:col>6</xdr:col>
      <xdr:colOff>38100</xdr:colOff>
      <xdr:row>59</xdr:row>
      <xdr:rowOff>14001</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5128</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45723</xdr:rowOff>
    </xdr:from>
    <xdr:to>
      <xdr:col>24</xdr:col>
      <xdr:colOff>63500</xdr:colOff>
      <xdr:row>76</xdr:row>
      <xdr:rowOff>129893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075923"/>
          <a:ext cx="838200" cy="8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68218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6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45723</xdr:rowOff>
    </xdr:from>
    <xdr:to>
      <xdr:col>19</xdr:col>
      <xdr:colOff>177800</xdr:colOff>
      <xdr:row>76</xdr:row>
      <xdr:rowOff>82618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075923"/>
          <a:ext cx="889000" cy="3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161442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6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82618</xdr:rowOff>
    </xdr:from>
    <xdr:to>
      <xdr:col>15</xdr:col>
      <xdr:colOff>50800</xdr:colOff>
      <xdr:row>77</xdr:row>
      <xdr:rowOff>66686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12818"/>
          <a:ext cx="889000" cy="1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8896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167611</xdr:rowOff>
    </xdr:from>
    <xdr:to>
      <xdr:col>10</xdr:col>
      <xdr:colOff>114300</xdr:colOff>
      <xdr:row>77</xdr:row>
      <xdr:rowOff>66686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197811"/>
          <a:ext cx="889000" cy="7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24579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22178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95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79093</xdr:rowOff>
    </xdr:from>
    <xdr:to>
      <xdr:col>24</xdr:col>
      <xdr:colOff>114300</xdr:colOff>
      <xdr:row>77</xdr:row>
      <xdr:rowOff>9243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101970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9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166373</xdr:rowOff>
    </xdr:from>
    <xdr:to>
      <xdr:col>20</xdr:col>
      <xdr:colOff>38100</xdr:colOff>
      <xdr:row>76</xdr:row>
      <xdr:rowOff>96523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0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113050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280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31818</xdr:rowOff>
    </xdr:from>
    <xdr:to>
      <xdr:col>15</xdr:col>
      <xdr:colOff>101600</xdr:colOff>
      <xdr:row>76</xdr:row>
      <xdr:rowOff>133418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0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149945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28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15886</xdr:rowOff>
    </xdr:from>
    <xdr:to>
      <xdr:col>10</xdr:col>
      <xdr:colOff>165100</xdr:colOff>
      <xdr:row>77</xdr:row>
      <xdr:rowOff>117486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134013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299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116811</xdr:rowOff>
    </xdr:from>
    <xdr:to>
      <xdr:col>6</xdr:col>
      <xdr:colOff>38100</xdr:colOff>
      <xdr:row>77</xdr:row>
      <xdr:rowOff>46961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4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63489</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29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88591</xdr:rowOff>
    </xdr:from>
    <xdr:to>
      <xdr:col>24</xdr:col>
      <xdr:colOff>63500</xdr:colOff>
      <xdr:row>99</xdr:row>
      <xdr:rowOff>14167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90691"/>
          <a:ext cx="838200" cy="9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10133</xdr:rowOff>
    </xdr:from>
    <xdr:to>
      <xdr:col>19</xdr:col>
      <xdr:colOff>177800</xdr:colOff>
      <xdr:row>99</xdr:row>
      <xdr:rowOff>14167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983683"/>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10133</xdr:rowOff>
    </xdr:from>
    <xdr:to>
      <xdr:col>15</xdr:col>
      <xdr:colOff>50800</xdr:colOff>
      <xdr:row>99</xdr:row>
      <xdr:rowOff>85114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83683"/>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85114</xdr:rowOff>
    </xdr:from>
    <xdr:to>
      <xdr:col>10</xdr:col>
      <xdr:colOff>114300</xdr:colOff>
      <xdr:row>99</xdr:row>
      <xdr:rowOff>124351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58664"/>
          <a:ext cx="889000" cy="3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37791</xdr:rowOff>
    </xdr:from>
    <xdr:to>
      <xdr:col>24</xdr:col>
      <xdr:colOff>114300</xdr:colOff>
      <xdr:row>98</xdr:row>
      <xdr:rowOff>139391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8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16218</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8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134817</xdr:rowOff>
    </xdr:from>
    <xdr:to>
      <xdr:col>20</xdr:col>
      <xdr:colOff>38100</xdr:colOff>
      <xdr:row>99</xdr:row>
      <xdr:rowOff>64967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93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56094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702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130783</xdr:rowOff>
    </xdr:from>
    <xdr:to>
      <xdr:col>15</xdr:col>
      <xdr:colOff>101600</xdr:colOff>
      <xdr:row>99</xdr:row>
      <xdr:rowOff>60933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93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52060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2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34314</xdr:rowOff>
    </xdr:from>
    <xdr:to>
      <xdr:col>10</xdr:col>
      <xdr:colOff>165100</xdr:colOff>
      <xdr:row>99</xdr:row>
      <xdr:rowOff>135914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700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127041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10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73551</xdr:rowOff>
    </xdr:from>
    <xdr:to>
      <xdr:col>6</xdr:col>
      <xdr:colOff>38100</xdr:colOff>
      <xdr:row>100</xdr:row>
      <xdr:rowOff>3701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70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166278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3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17579</xdr:rowOff>
    </xdr:from>
    <xdr:to>
      <xdr:col>55</xdr:col>
      <xdr:colOff>0</xdr:colOff>
      <xdr:row>37</xdr:row>
      <xdr:rowOff>22461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6361229"/>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17579</xdr:rowOff>
    </xdr:from>
    <xdr:to>
      <xdr:col>50</xdr:col>
      <xdr:colOff>114300</xdr:colOff>
      <xdr:row>37</xdr:row>
      <xdr:rowOff>76721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361229"/>
          <a:ext cx="889000" cy="5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76721</xdr:rowOff>
    </xdr:from>
    <xdr:to>
      <xdr:col>45</xdr:col>
      <xdr:colOff>177800</xdr:colOff>
      <xdr:row>37</xdr:row>
      <xdr:rowOff>81080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420371"/>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81080</xdr:rowOff>
    </xdr:from>
    <xdr:to>
      <xdr:col>41</xdr:col>
      <xdr:colOff>50800</xdr:colOff>
      <xdr:row>37</xdr:row>
      <xdr:rowOff>160110</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424730"/>
          <a:ext cx="889000" cy="7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143111</xdr:rowOff>
    </xdr:from>
    <xdr:to>
      <xdr:col>55</xdr:col>
      <xdr:colOff>50800</xdr:colOff>
      <xdr:row>37</xdr:row>
      <xdr:rowOff>73261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31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121538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2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138229</xdr:rowOff>
    </xdr:from>
    <xdr:to>
      <xdr:col>50</xdr:col>
      <xdr:colOff>165100</xdr:colOff>
      <xdr:row>37</xdr:row>
      <xdr:rowOff>68379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3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59506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40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25921</xdr:rowOff>
    </xdr:from>
    <xdr:to>
      <xdr:col>46</xdr:col>
      <xdr:colOff>38100</xdr:colOff>
      <xdr:row>37</xdr:row>
      <xdr:rowOff>127521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3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118648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4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30280</xdr:rowOff>
    </xdr:from>
    <xdr:to>
      <xdr:col>41</xdr:col>
      <xdr:colOff>101600</xdr:colOff>
      <xdr:row>37</xdr:row>
      <xdr:rowOff>131880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3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123007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4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109311</xdr:rowOff>
    </xdr:from>
    <xdr:to>
      <xdr:col>36</xdr:col>
      <xdr:colOff>165100</xdr:colOff>
      <xdr:row>38</xdr:row>
      <xdr:rowOff>39461</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45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30587</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5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162364</xdr:rowOff>
    </xdr:from>
    <xdr:to>
      <xdr:col>55</xdr:col>
      <xdr:colOff>0</xdr:colOff>
      <xdr:row>57</xdr:row>
      <xdr:rowOff>167911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935014"/>
          <a:ext cx="8382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137457</xdr:rowOff>
    </xdr:from>
    <xdr:to>
      <xdr:col>50</xdr:col>
      <xdr:colOff>114300</xdr:colOff>
      <xdr:row>57</xdr:row>
      <xdr:rowOff>162364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910107"/>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137457</xdr:rowOff>
    </xdr:from>
    <xdr:to>
      <xdr:col>45</xdr:col>
      <xdr:colOff>177800</xdr:colOff>
      <xdr:row>57</xdr:row>
      <xdr:rowOff>144023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910107"/>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144023</xdr:rowOff>
    </xdr:from>
    <xdr:to>
      <xdr:col>41</xdr:col>
      <xdr:colOff>50800</xdr:colOff>
      <xdr:row>57</xdr:row>
      <xdr:rowOff>165547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16673"/>
          <a:ext cx="889000" cy="2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117111</xdr:rowOff>
    </xdr:from>
    <xdr:to>
      <xdr:col>55</xdr:col>
      <xdr:colOff>50800</xdr:colOff>
      <xdr:row>58</xdr:row>
      <xdr:rowOff>47261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111564</xdr:rowOff>
    </xdr:from>
    <xdr:to>
      <xdr:col>50</xdr:col>
      <xdr:colOff>165100</xdr:colOff>
      <xdr:row>58</xdr:row>
      <xdr:rowOff>41714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32841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86657</xdr:rowOff>
    </xdr:from>
    <xdr:to>
      <xdr:col>46</xdr:col>
      <xdr:colOff>38100</xdr:colOff>
      <xdr:row>58</xdr:row>
      <xdr:rowOff>16807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33334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63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93223</xdr:rowOff>
    </xdr:from>
    <xdr:to>
      <xdr:col>41</xdr:col>
      <xdr:colOff>101600</xdr:colOff>
      <xdr:row>58</xdr:row>
      <xdr:rowOff>23373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39900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6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114747</xdr:rowOff>
    </xdr:from>
    <xdr:to>
      <xdr:col>36</xdr:col>
      <xdr:colOff>165100</xdr:colOff>
      <xdr:row>58</xdr:row>
      <xdr:rowOff>44897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36024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13154</xdr:rowOff>
    </xdr:from>
    <xdr:to>
      <xdr:col>55</xdr:col>
      <xdr:colOff>0</xdr:colOff>
      <xdr:row>78</xdr:row>
      <xdr:rowOff>15308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86254"/>
          <a:ext cx="838200" cy="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113428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15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158660</xdr:rowOff>
    </xdr:from>
    <xdr:to>
      <xdr:col>50</xdr:col>
      <xdr:colOff>114300</xdr:colOff>
      <xdr:row>78</xdr:row>
      <xdr:rowOff>15308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0310"/>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155051</xdr:rowOff>
    </xdr:from>
    <xdr:to>
      <xdr:col>45</xdr:col>
      <xdr:colOff>177800</xdr:colOff>
      <xdr:row>77</xdr:row>
      <xdr:rowOff>158660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6701"/>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50548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155051</xdr:rowOff>
    </xdr:from>
    <xdr:to>
      <xdr:col>41</xdr:col>
      <xdr:colOff>50800</xdr:colOff>
      <xdr:row>78</xdr:row>
      <xdr:rowOff>7179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56701"/>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40109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133804</xdr:rowOff>
    </xdr:from>
    <xdr:to>
      <xdr:col>55</xdr:col>
      <xdr:colOff>50800</xdr:colOff>
      <xdr:row>78</xdr:row>
      <xdr:rowOff>63954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93181</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12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135958</xdr:rowOff>
    </xdr:from>
    <xdr:to>
      <xdr:col>50</xdr:col>
      <xdr:colOff>165100</xdr:colOff>
      <xdr:row>78</xdr:row>
      <xdr:rowOff>66108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57235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3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107860</xdr:rowOff>
    </xdr:from>
    <xdr:to>
      <xdr:col>46</xdr:col>
      <xdr:colOff>38100</xdr:colOff>
      <xdr:row>78</xdr:row>
      <xdr:rowOff>38010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54537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0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104251</xdr:rowOff>
    </xdr:from>
    <xdr:to>
      <xdr:col>41</xdr:col>
      <xdr:colOff>101600</xdr:colOff>
      <xdr:row>78</xdr:row>
      <xdr:rowOff>34401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50928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0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127829</xdr:rowOff>
    </xdr:from>
    <xdr:to>
      <xdr:col>36</xdr:col>
      <xdr:colOff>165100</xdr:colOff>
      <xdr:row>78</xdr:row>
      <xdr:rowOff>57979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49106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80590</xdr:rowOff>
    </xdr:from>
    <xdr:to>
      <xdr:col>55</xdr:col>
      <xdr:colOff>0</xdr:colOff>
      <xdr:row>98</xdr:row>
      <xdr:rowOff>94219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882690"/>
          <a:ext cx="8382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74265</xdr:rowOff>
    </xdr:from>
    <xdr:to>
      <xdr:col>50</xdr:col>
      <xdr:colOff>114300</xdr:colOff>
      <xdr:row>98</xdr:row>
      <xdr:rowOff>94219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76365"/>
          <a:ext cx="889000" cy="1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74265</xdr:rowOff>
    </xdr:from>
    <xdr:to>
      <xdr:col>45</xdr:col>
      <xdr:colOff>177800</xdr:colOff>
      <xdr:row>98</xdr:row>
      <xdr:rowOff>154254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76365"/>
          <a:ext cx="889000" cy="7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142170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2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147135</xdr:rowOff>
    </xdr:from>
    <xdr:to>
      <xdr:col>41</xdr:col>
      <xdr:colOff>50800</xdr:colOff>
      <xdr:row>98</xdr:row>
      <xdr:rowOff>154254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49235"/>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29790</xdr:rowOff>
    </xdr:from>
    <xdr:to>
      <xdr:col>55</xdr:col>
      <xdr:colOff>50800</xdr:colOff>
      <xdr:row>98</xdr:row>
      <xdr:rowOff>131390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116167</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43419</xdr:rowOff>
    </xdr:from>
    <xdr:to>
      <xdr:col>50</xdr:col>
      <xdr:colOff>165100</xdr:colOff>
      <xdr:row>98</xdr:row>
      <xdr:rowOff>145019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136146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23465</xdr:rowOff>
    </xdr:from>
    <xdr:to>
      <xdr:col>46</xdr:col>
      <xdr:colOff>38100</xdr:colOff>
      <xdr:row>98</xdr:row>
      <xdr:rowOff>125065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103454</xdr:rowOff>
    </xdr:from>
    <xdr:to>
      <xdr:col>41</xdr:col>
      <xdr:colOff>101600</xdr:colOff>
      <xdr:row>99</xdr:row>
      <xdr:rowOff>33604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24731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9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96335</xdr:rowOff>
    </xdr:from>
    <xdr:to>
      <xdr:col>36</xdr:col>
      <xdr:colOff>165100</xdr:colOff>
      <xdr:row>99</xdr:row>
      <xdr:rowOff>26485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17612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9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7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798</xdr:rowOff>
    </xdr:from>
    <xdr:to>
      <xdr:col>85</xdr:col>
      <xdr:colOff>127000</xdr:colOff>
      <xdr:row>77</xdr:row>
      <xdr:rowOff>14319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02448"/>
          <a:ext cx="8382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5011</xdr:rowOff>
    </xdr:from>
    <xdr:to>
      <xdr:col>81</xdr:col>
      <xdr:colOff>50800</xdr:colOff>
      <xdr:row>77</xdr:row>
      <xdr:rowOff>14319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06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163181</xdr:rowOff>
    </xdr:from>
    <xdr:to>
      <xdr:col>76</xdr:col>
      <xdr:colOff>114300</xdr:colOff>
      <xdr:row>77</xdr:row>
      <xdr:rowOff>5011</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93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106857</xdr:rowOff>
    </xdr:from>
    <xdr:to>
      <xdr:col>71</xdr:col>
      <xdr:colOff>177800</xdr:colOff>
      <xdr:row>76</xdr:row>
      <xdr:rowOff>163181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37057"/>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121448</xdr:rowOff>
    </xdr:from>
    <xdr:to>
      <xdr:col>85</xdr:col>
      <xdr:colOff>177800</xdr:colOff>
      <xdr:row>77</xdr:row>
      <xdr:rowOff>51598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99875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3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134969</xdr:rowOff>
    </xdr:from>
    <xdr:to>
      <xdr:col>81</xdr:col>
      <xdr:colOff>101600</xdr:colOff>
      <xdr:row>77</xdr:row>
      <xdr:rowOff>65119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56246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5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125661</xdr:rowOff>
    </xdr:from>
    <xdr:to>
      <xdr:col>76</xdr:col>
      <xdr:colOff>165100</xdr:colOff>
      <xdr:row>77</xdr:row>
      <xdr:rowOff>55811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46938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112381</xdr:rowOff>
    </xdr:from>
    <xdr:to>
      <xdr:col>72</xdr:col>
      <xdr:colOff>38100</xdr:colOff>
      <xdr:row>77</xdr:row>
      <xdr:rowOff>42531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33658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56057</xdr:rowOff>
    </xdr:from>
    <xdr:to>
      <xdr:col>67</xdr:col>
      <xdr:colOff>101600</xdr:colOff>
      <xdr:row>76</xdr:row>
      <xdr:rowOff>157657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148784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7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62849</xdr:rowOff>
    </xdr:from>
    <xdr:to>
      <xdr:col>85</xdr:col>
      <xdr:colOff>127000</xdr:colOff>
      <xdr:row>98</xdr:row>
      <xdr:rowOff>74352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864949"/>
          <a:ext cx="838200" cy="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9084</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811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58348</xdr:rowOff>
    </xdr:from>
    <xdr:to>
      <xdr:col>81</xdr:col>
      <xdr:colOff>50800</xdr:colOff>
      <xdr:row>98</xdr:row>
      <xdr:rowOff>62849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60448"/>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125945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58348</xdr:rowOff>
    </xdr:from>
    <xdr:to>
      <xdr:col>76</xdr:col>
      <xdr:colOff>114300</xdr:colOff>
      <xdr:row>98</xdr:row>
      <xdr:rowOff>91331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60448"/>
          <a:ext cx="889000" cy="3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91331</xdr:rowOff>
    </xdr:from>
    <xdr:to>
      <xdr:col>71</xdr:col>
      <xdr:colOff>177800</xdr:colOff>
      <xdr:row>98</xdr:row>
      <xdr:rowOff>92887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93431"/>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23552</xdr:rowOff>
    </xdr:from>
    <xdr:to>
      <xdr:col>85</xdr:col>
      <xdr:colOff>177800</xdr:colOff>
      <xdr:row>98</xdr:row>
      <xdr:rowOff>125152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154379</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12049</xdr:rowOff>
    </xdr:from>
    <xdr:to>
      <xdr:col>81</xdr:col>
      <xdr:colOff>101600</xdr:colOff>
      <xdr:row>98</xdr:row>
      <xdr:rowOff>113649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1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130176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8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7548</xdr:rowOff>
    </xdr:from>
    <xdr:to>
      <xdr:col>76</xdr:col>
      <xdr:colOff>165100</xdr:colOff>
      <xdr:row>98</xdr:row>
      <xdr:rowOff>109148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125675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40531</xdr:rowOff>
    </xdr:from>
    <xdr:to>
      <xdr:col>72</xdr:col>
      <xdr:colOff>38100</xdr:colOff>
      <xdr:row>98</xdr:row>
      <xdr:rowOff>142131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133258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3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42087</xdr:rowOff>
    </xdr:from>
    <xdr:to>
      <xdr:col>67</xdr:col>
      <xdr:colOff>101600</xdr:colOff>
      <xdr:row>98</xdr:row>
      <xdr:rowOff>143687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160214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61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138740</xdr:rowOff>
    </xdr:from>
    <xdr:to>
      <xdr:col>116</xdr:col>
      <xdr:colOff>63500</xdr:colOff>
      <xdr:row>38</xdr:row>
      <xdr:rowOff>138740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3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138740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25082"/>
          <a:ext cx="889000" cy="2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87940</xdr:rowOff>
    </xdr:from>
    <xdr:to>
      <xdr:col>116</xdr:col>
      <xdr:colOff>114300</xdr:colOff>
      <xdr:row>39</xdr:row>
      <xdr:rowOff>18090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2867</xdr:rowOff>
    </xdr:from>
    <xdr:ext cx="313932"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7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87940</xdr:rowOff>
    </xdr:from>
    <xdr:to>
      <xdr:col>112</xdr:col>
      <xdr:colOff>38100</xdr:colOff>
      <xdr:row>39</xdr:row>
      <xdr:rowOff>18090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9217</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66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151909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5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77887</xdr:rowOff>
    </xdr:from>
    <xdr:to>
      <xdr:col>116</xdr:col>
      <xdr:colOff>63500</xdr:colOff>
      <xdr:row>57</xdr:row>
      <xdr:rowOff>39299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679087"/>
          <a:ext cx="838200" cy="13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159542</xdr:rowOff>
    </xdr:from>
    <xdr:to>
      <xdr:col>111</xdr:col>
      <xdr:colOff>177800</xdr:colOff>
      <xdr:row>57</xdr:row>
      <xdr:rowOff>39299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760742"/>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139727</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101478</xdr:rowOff>
    </xdr:from>
    <xdr:to>
      <xdr:col>107</xdr:col>
      <xdr:colOff>50800</xdr:colOff>
      <xdr:row>56</xdr:row>
      <xdr:rowOff>159542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702678"/>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156826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1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18451</xdr:rowOff>
    </xdr:from>
    <xdr:to>
      <xdr:col>102</xdr:col>
      <xdr:colOff>114300</xdr:colOff>
      <xdr:row>56</xdr:row>
      <xdr:rowOff>101478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619651"/>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136893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40698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29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27087</xdr:rowOff>
    </xdr:from>
    <xdr:to>
      <xdr:col>116</xdr:col>
      <xdr:colOff>114300</xdr:colOff>
      <xdr:row>56</xdr:row>
      <xdr:rowOff>128687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62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49964</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47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159949</xdr:rowOff>
    </xdr:from>
    <xdr:to>
      <xdr:col>112</xdr:col>
      <xdr:colOff>38100</xdr:colOff>
      <xdr:row>57</xdr:row>
      <xdr:rowOff>90099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7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81226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8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108742</xdr:rowOff>
    </xdr:from>
    <xdr:to>
      <xdr:col>107</xdr:col>
      <xdr:colOff>101600</xdr:colOff>
      <xdr:row>57</xdr:row>
      <xdr:rowOff>38892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70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30019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50678</xdr:rowOff>
    </xdr:from>
    <xdr:to>
      <xdr:col>102</xdr:col>
      <xdr:colOff>165100</xdr:colOff>
      <xdr:row>56</xdr:row>
      <xdr:rowOff>152278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65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143405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139101</xdr:rowOff>
    </xdr:from>
    <xdr:to>
      <xdr:col>98</xdr:col>
      <xdr:colOff>38100</xdr:colOff>
      <xdr:row>56</xdr:row>
      <xdr:rowOff>69251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60378</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66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114706</xdr:rowOff>
    </xdr:from>
    <xdr:to>
      <xdr:col>116</xdr:col>
      <xdr:colOff>63500</xdr:colOff>
      <xdr:row>76</xdr:row>
      <xdr:rowOff>121202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44906"/>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121202</xdr:rowOff>
    </xdr:from>
    <xdr:to>
      <xdr:col>111</xdr:col>
      <xdr:colOff>177800</xdr:colOff>
      <xdr:row>76</xdr:row>
      <xdr:rowOff>129090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51402"/>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126918</xdr:rowOff>
    </xdr:from>
    <xdr:to>
      <xdr:col>107</xdr:col>
      <xdr:colOff>50800</xdr:colOff>
      <xdr:row>76</xdr:row>
      <xdr:rowOff>129090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315711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126918</xdr:rowOff>
    </xdr:from>
    <xdr:to>
      <xdr:col>102</xdr:col>
      <xdr:colOff>114300</xdr:colOff>
      <xdr:row>76</xdr:row>
      <xdr:rowOff>130251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57118"/>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63906</xdr:rowOff>
    </xdr:from>
    <xdr:to>
      <xdr:col>116</xdr:col>
      <xdr:colOff>114300</xdr:colOff>
      <xdr:row>76</xdr:row>
      <xdr:rowOff>165506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42333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7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70402</xdr:rowOff>
    </xdr:from>
    <xdr:to>
      <xdr:col>112</xdr:col>
      <xdr:colOff>38100</xdr:colOff>
      <xdr:row>77</xdr:row>
      <xdr:rowOff>552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163129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9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78290</xdr:rowOff>
    </xdr:from>
    <xdr:to>
      <xdr:col>107</xdr:col>
      <xdr:colOff>101600</xdr:colOff>
      <xdr:row>77</xdr:row>
      <xdr:rowOff>8440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171017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76118</xdr:rowOff>
    </xdr:from>
    <xdr:to>
      <xdr:col>102</xdr:col>
      <xdr:colOff>165100</xdr:colOff>
      <xdr:row>77</xdr:row>
      <xdr:rowOff>6268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168845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79451</xdr:rowOff>
    </xdr:from>
    <xdr:to>
      <xdr:col>98</xdr:col>
      <xdr:colOff>38100</xdr:colOff>
      <xdr:row>77</xdr:row>
      <xdr:rowOff>9601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0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728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434,065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円となり対前年度比減となった。これは、除排雪経費が減となったこと等によるもの。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77,453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円となり対前年度比減となったが、ふるさと納税関連経費が減となったことが大きい。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50,636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円となり、前年度比で大幅に減となった。児童福祉施設等の建設や補助が完了したことによる影響が大きい。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・公債費は、起債償還が順調に進んでいること等の影響で逓減傾向にあるものの、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年度においては高利率の残債の一部繰上償還を実施しことが影響し、対前年度比増の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40,510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山形県東根市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47,812
47,504
206.94
21,759,661
20,753,507
1,003,642
11,472,900
18,438,156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6922</xdr:rowOff>
    </xdr:from>
    <xdr:to>
      <xdr:col>24</xdr:col>
      <xdr:colOff>63500</xdr:colOff>
      <xdr:row>37</xdr:row>
      <xdr:rowOff>17399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50572"/>
          <a:ext cx="8382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17399</xdr:rowOff>
    </xdr:from>
    <xdr:to>
      <xdr:col>19</xdr:col>
      <xdr:colOff>177800</xdr:colOff>
      <xdr:row>37</xdr:row>
      <xdr:rowOff>21590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104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147891</xdr:rowOff>
    </xdr:from>
    <xdr:to>
      <xdr:col>15</xdr:col>
      <xdr:colOff>50800</xdr:colOff>
      <xdr:row>37</xdr:row>
      <xdr:rowOff>21590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0091"/>
          <a:ext cx="889000" cy="4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147891</xdr:rowOff>
    </xdr:from>
    <xdr:to>
      <xdr:col>10</xdr:col>
      <xdr:colOff>114300</xdr:colOff>
      <xdr:row>37</xdr:row>
      <xdr:rowOff>18923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0091"/>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127572</xdr:rowOff>
    </xdr:from>
    <xdr:to>
      <xdr:col>24</xdr:col>
      <xdr:colOff>114300</xdr:colOff>
      <xdr:row>37</xdr:row>
      <xdr:rowOff>57722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105999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7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138049</xdr:rowOff>
    </xdr:from>
    <xdr:to>
      <xdr:col>20</xdr:col>
      <xdr:colOff>38100</xdr:colOff>
      <xdr:row>37</xdr:row>
      <xdr:rowOff>68199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59326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0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142240</xdr:rowOff>
    </xdr:from>
    <xdr:to>
      <xdr:col>15</xdr:col>
      <xdr:colOff>101600</xdr:colOff>
      <xdr:row>37</xdr:row>
      <xdr:rowOff>72390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63517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97091</xdr:rowOff>
    </xdr:from>
    <xdr:to>
      <xdr:col>10</xdr:col>
      <xdr:colOff>165100</xdr:colOff>
      <xdr:row>37</xdr:row>
      <xdr:rowOff>27241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18368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139573</xdr:rowOff>
    </xdr:from>
    <xdr:to>
      <xdr:col>6</xdr:col>
      <xdr:colOff>38100</xdr:colOff>
      <xdr:row>37</xdr:row>
      <xdr:rowOff>69723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60850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0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45633</xdr:rowOff>
    </xdr:from>
    <xdr:to>
      <xdr:col>24</xdr:col>
      <xdr:colOff>63500</xdr:colOff>
      <xdr:row>58</xdr:row>
      <xdr:rowOff>57863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8973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45633</xdr:rowOff>
    </xdr:from>
    <xdr:to>
      <xdr:col>19</xdr:col>
      <xdr:colOff>177800</xdr:colOff>
      <xdr:row>58</xdr:row>
      <xdr:rowOff>56743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89733"/>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90299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3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56743</xdr:rowOff>
    </xdr:from>
    <xdr:to>
      <xdr:col>15</xdr:col>
      <xdr:colOff>50800</xdr:colOff>
      <xdr:row>58</xdr:row>
      <xdr:rowOff>97005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0843"/>
          <a:ext cx="889000" cy="4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97005</xdr:rowOff>
    </xdr:from>
    <xdr:to>
      <xdr:col>10</xdr:col>
      <xdr:colOff>114300</xdr:colOff>
      <xdr:row>58</xdr:row>
      <xdr:rowOff>136761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1105"/>
          <a:ext cx="889000" cy="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7063</xdr:rowOff>
    </xdr:from>
    <xdr:to>
      <xdr:col>24</xdr:col>
      <xdr:colOff>114300</xdr:colOff>
      <xdr:row>58</xdr:row>
      <xdr:rowOff>108663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1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166283</xdr:rowOff>
    </xdr:from>
    <xdr:to>
      <xdr:col>20</xdr:col>
      <xdr:colOff>38100</xdr:colOff>
      <xdr:row>58</xdr:row>
      <xdr:rowOff>96433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112960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5943</xdr:rowOff>
    </xdr:from>
    <xdr:to>
      <xdr:col>15</xdr:col>
      <xdr:colOff>101600</xdr:colOff>
      <xdr:row>58</xdr:row>
      <xdr:rowOff>107543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98670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46205</xdr:rowOff>
    </xdr:from>
    <xdr:to>
      <xdr:col>10</xdr:col>
      <xdr:colOff>165100</xdr:colOff>
      <xdr:row>58</xdr:row>
      <xdr:rowOff>147805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138932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85961</xdr:rowOff>
    </xdr:from>
    <xdr:to>
      <xdr:col>6</xdr:col>
      <xdr:colOff>38100</xdr:colOff>
      <xdr:row>59</xdr:row>
      <xdr:rowOff>16111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3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2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140106</xdr:rowOff>
    </xdr:from>
    <xdr:to>
      <xdr:col>24</xdr:col>
      <xdr:colOff>63500</xdr:colOff>
      <xdr:row>78</xdr:row>
      <xdr:rowOff>69278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41756"/>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154982</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2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140106</xdr:rowOff>
    </xdr:from>
    <xdr:to>
      <xdr:col>19</xdr:col>
      <xdr:colOff>177800</xdr:colOff>
      <xdr:row>78</xdr:row>
      <xdr:rowOff>30048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1756"/>
          <a:ext cx="889000" cy="6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110913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30048</xdr:rowOff>
    </xdr:from>
    <xdr:to>
      <xdr:col>15</xdr:col>
      <xdr:colOff>50800</xdr:colOff>
      <xdr:row>79</xdr:row>
      <xdr:rowOff>108801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3148"/>
          <a:ext cx="889000" cy="2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112742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79057</xdr:rowOff>
    </xdr:from>
    <xdr:to>
      <xdr:col>10</xdr:col>
      <xdr:colOff>114300</xdr:colOff>
      <xdr:row>79</xdr:row>
      <xdr:rowOff>108801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623607"/>
          <a:ext cx="889000" cy="2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153611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61180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1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18478</xdr:rowOff>
    </xdr:from>
    <xdr:to>
      <xdr:col>24</xdr:col>
      <xdr:colOff>114300</xdr:colOff>
      <xdr:row>78</xdr:row>
      <xdr:rowOff>120078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168355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37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89306</xdr:rowOff>
    </xdr:from>
    <xdr:to>
      <xdr:col>20</xdr:col>
      <xdr:colOff>38100</xdr:colOff>
      <xdr:row>78</xdr:row>
      <xdr:rowOff>19456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150698</xdr:rowOff>
    </xdr:from>
    <xdr:to>
      <xdr:col>15</xdr:col>
      <xdr:colOff>101600</xdr:colOff>
      <xdr:row>78</xdr:row>
      <xdr:rowOff>80848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71975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5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58001</xdr:rowOff>
    </xdr:from>
    <xdr:to>
      <xdr:col>10</xdr:col>
      <xdr:colOff>165100</xdr:colOff>
      <xdr:row>79</xdr:row>
      <xdr:rowOff>159601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6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150728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28257</xdr:rowOff>
    </xdr:from>
    <xdr:to>
      <xdr:col>6</xdr:col>
      <xdr:colOff>38100</xdr:colOff>
      <xdr:row>79</xdr:row>
      <xdr:rowOff>129857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7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120984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101606</xdr:rowOff>
    </xdr:from>
    <xdr:to>
      <xdr:col>24</xdr:col>
      <xdr:colOff>63500</xdr:colOff>
      <xdr:row>98</xdr:row>
      <xdr:rowOff>107761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03706"/>
          <a:ext cx="838200" cy="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130474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18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107761</xdr:rowOff>
    </xdr:from>
    <xdr:to>
      <xdr:col>19</xdr:col>
      <xdr:colOff>177800</xdr:colOff>
      <xdr:row>98</xdr:row>
      <xdr:rowOff>144680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09861"/>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110394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94535</xdr:rowOff>
    </xdr:from>
    <xdr:to>
      <xdr:col>15</xdr:col>
      <xdr:colOff>50800</xdr:colOff>
      <xdr:row>98</xdr:row>
      <xdr:rowOff>144680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6635"/>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60935</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94535</xdr:rowOff>
    </xdr:from>
    <xdr:to>
      <xdr:col>10</xdr:col>
      <xdr:colOff>114300</xdr:colOff>
      <xdr:row>98</xdr:row>
      <xdr:rowOff>130899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6635"/>
          <a:ext cx="889000" cy="3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50806</xdr:rowOff>
    </xdr:from>
    <xdr:to>
      <xdr:col>24</xdr:col>
      <xdr:colOff>114300</xdr:colOff>
      <xdr:row>98</xdr:row>
      <xdr:rowOff>152406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5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137183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56961</xdr:rowOff>
    </xdr:from>
    <xdr:to>
      <xdr:col>20</xdr:col>
      <xdr:colOff>38100</xdr:colOff>
      <xdr:row>98</xdr:row>
      <xdr:rowOff>158561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5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149688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93880</xdr:rowOff>
    </xdr:from>
    <xdr:to>
      <xdr:col>15</xdr:col>
      <xdr:colOff>101600</xdr:colOff>
      <xdr:row>99</xdr:row>
      <xdr:rowOff>24030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15157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43735</xdr:rowOff>
    </xdr:from>
    <xdr:to>
      <xdr:col>10</xdr:col>
      <xdr:colOff>165100</xdr:colOff>
      <xdr:row>98</xdr:row>
      <xdr:rowOff>145335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136462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80099</xdr:rowOff>
    </xdr:from>
    <xdr:to>
      <xdr:col>6</xdr:col>
      <xdr:colOff>38100</xdr:colOff>
      <xdr:row>99</xdr:row>
      <xdr:rowOff>10249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142966</xdr:rowOff>
    </xdr:from>
    <xdr:to>
      <xdr:col>55</xdr:col>
      <xdr:colOff>0</xdr:colOff>
      <xdr:row>38</xdr:row>
      <xdr:rowOff>165663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58066"/>
          <a:ext cx="838200" cy="2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160110</xdr:rowOff>
    </xdr:from>
    <xdr:to>
      <xdr:col>50</xdr:col>
      <xdr:colOff>114300</xdr:colOff>
      <xdr:row>38</xdr:row>
      <xdr:rowOff>165663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75210"/>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160110</xdr:rowOff>
    </xdr:from>
    <xdr:to>
      <xdr:col>45</xdr:col>
      <xdr:colOff>177800</xdr:colOff>
      <xdr:row>39</xdr:row>
      <xdr:rowOff>2703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5210"/>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128107</xdr:rowOff>
    </xdr:from>
    <xdr:to>
      <xdr:col>41</xdr:col>
      <xdr:colOff>50800</xdr:colOff>
      <xdr:row>39</xdr:row>
      <xdr:rowOff>2703</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43207"/>
          <a:ext cx="889000" cy="4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114863</xdr:rowOff>
    </xdr:from>
    <xdr:to>
      <xdr:col>50</xdr:col>
      <xdr:colOff>165100</xdr:colOff>
      <xdr:row>39</xdr:row>
      <xdr:rowOff>45013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36140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2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109310</xdr:rowOff>
    </xdr:from>
    <xdr:to>
      <xdr:col>46</xdr:col>
      <xdr:colOff>38100</xdr:colOff>
      <xdr:row>39</xdr:row>
      <xdr:rowOff>39460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30587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123353</xdr:rowOff>
    </xdr:from>
    <xdr:to>
      <xdr:col>41</xdr:col>
      <xdr:colOff>101600</xdr:colOff>
      <xdr:row>39</xdr:row>
      <xdr:rowOff>53503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44630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3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77307</xdr:rowOff>
    </xdr:from>
    <xdr:to>
      <xdr:col>36</xdr:col>
      <xdr:colOff>165100</xdr:colOff>
      <xdr:row>39</xdr:row>
      <xdr:rowOff>7457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170034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8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109699</xdr:rowOff>
    </xdr:from>
    <xdr:to>
      <xdr:col>55</xdr:col>
      <xdr:colOff>0</xdr:colOff>
      <xdr:row>58</xdr:row>
      <xdr:rowOff>120563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053799"/>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109699</xdr:rowOff>
    </xdr:from>
    <xdr:to>
      <xdr:col>50</xdr:col>
      <xdr:colOff>114300</xdr:colOff>
      <xdr:row>58</xdr:row>
      <xdr:rowOff>127998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53799"/>
          <a:ext cx="8890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127998</xdr:rowOff>
    </xdr:from>
    <xdr:to>
      <xdr:col>45</xdr:col>
      <xdr:colOff>177800</xdr:colOff>
      <xdr:row>58</xdr:row>
      <xdr:rowOff>165260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72098"/>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165260</xdr:rowOff>
    </xdr:from>
    <xdr:to>
      <xdr:col>41</xdr:col>
      <xdr:colOff>50800</xdr:colOff>
      <xdr:row>59</xdr:row>
      <xdr:rowOff>6862</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09360"/>
          <a:ext cx="889000" cy="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69763</xdr:rowOff>
    </xdr:from>
    <xdr:to>
      <xdr:col>55</xdr:col>
      <xdr:colOff>50800</xdr:colOff>
      <xdr:row>58</xdr:row>
      <xdr:rowOff>171363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156140</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2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58899</xdr:rowOff>
    </xdr:from>
    <xdr:to>
      <xdr:col>50</xdr:col>
      <xdr:colOff>165100</xdr:colOff>
      <xdr:row>58</xdr:row>
      <xdr:rowOff>160499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151626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77198</xdr:rowOff>
    </xdr:from>
    <xdr:to>
      <xdr:col>46</xdr:col>
      <xdr:colOff>38100</xdr:colOff>
      <xdr:row>59</xdr:row>
      <xdr:rowOff>7348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2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169925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101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114460</xdr:rowOff>
    </xdr:from>
    <xdr:to>
      <xdr:col>41</xdr:col>
      <xdr:colOff>101600</xdr:colOff>
      <xdr:row>59</xdr:row>
      <xdr:rowOff>44610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35737</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5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127512</xdr:rowOff>
    </xdr:from>
    <xdr:to>
      <xdr:col>36</xdr:col>
      <xdr:colOff>165100</xdr:colOff>
      <xdr:row>59</xdr:row>
      <xdr:rowOff>57662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48789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98949</xdr:rowOff>
    </xdr:from>
    <xdr:to>
      <xdr:col>55</xdr:col>
      <xdr:colOff>0</xdr:colOff>
      <xdr:row>78</xdr:row>
      <xdr:rowOff>108885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72049"/>
          <a:ext cx="8382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102240</xdr:rowOff>
    </xdr:from>
    <xdr:to>
      <xdr:col>50</xdr:col>
      <xdr:colOff>114300</xdr:colOff>
      <xdr:row>78</xdr:row>
      <xdr:rowOff>108885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75340"/>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100350</xdr:rowOff>
    </xdr:from>
    <xdr:to>
      <xdr:col>45</xdr:col>
      <xdr:colOff>177800</xdr:colOff>
      <xdr:row>78</xdr:row>
      <xdr:rowOff>102240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73450"/>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100350</xdr:rowOff>
    </xdr:from>
    <xdr:to>
      <xdr:col>41</xdr:col>
      <xdr:colOff>50800</xdr:colOff>
      <xdr:row>78</xdr:row>
      <xdr:rowOff>118509</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73450"/>
          <a:ext cx="8890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48149</xdr:rowOff>
    </xdr:from>
    <xdr:to>
      <xdr:col>55</xdr:col>
      <xdr:colOff>50800</xdr:colOff>
      <xdr:row>78</xdr:row>
      <xdr:rowOff>149749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148900</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5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58085</xdr:rowOff>
    </xdr:from>
    <xdr:to>
      <xdr:col>50</xdr:col>
      <xdr:colOff>165100</xdr:colOff>
      <xdr:row>78</xdr:row>
      <xdr:rowOff>159685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150812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352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51440</xdr:rowOff>
    </xdr:from>
    <xdr:to>
      <xdr:col>46</xdr:col>
      <xdr:colOff>38100</xdr:colOff>
      <xdr:row>78</xdr:row>
      <xdr:rowOff>153040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144167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5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49550</xdr:rowOff>
    </xdr:from>
    <xdr:to>
      <xdr:col>41</xdr:col>
      <xdr:colOff>101600</xdr:colOff>
      <xdr:row>78</xdr:row>
      <xdr:rowOff>151150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142277</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5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67709</xdr:rowOff>
    </xdr:from>
    <xdr:to>
      <xdr:col>36</xdr:col>
      <xdr:colOff>165100</xdr:colOff>
      <xdr:row>78</xdr:row>
      <xdr:rowOff>169309</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160436</xdr:rowOff>
    </xdr:from>
    <xdr:ext cx="534377"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05111" y="135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170524</xdr:rowOff>
    </xdr:from>
    <xdr:to>
      <xdr:col>55</xdr:col>
      <xdr:colOff>0</xdr:colOff>
      <xdr:row>98</xdr:row>
      <xdr:rowOff>997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01174"/>
          <a:ext cx="838200" cy="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169811</xdr:rowOff>
    </xdr:from>
    <xdr:to>
      <xdr:col>50</xdr:col>
      <xdr:colOff>114300</xdr:colOff>
      <xdr:row>97</xdr:row>
      <xdr:rowOff>170524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00461"/>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169811</xdr:rowOff>
    </xdr:from>
    <xdr:to>
      <xdr:col>45</xdr:col>
      <xdr:colOff>177800</xdr:colOff>
      <xdr:row>98</xdr:row>
      <xdr:rowOff>332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00461"/>
          <a:ext cx="889000" cy="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169284</xdr:rowOff>
    </xdr:from>
    <xdr:to>
      <xdr:col>41</xdr:col>
      <xdr:colOff>50800</xdr:colOff>
      <xdr:row>98</xdr:row>
      <xdr:rowOff>332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99934"/>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121647</xdr:rowOff>
    </xdr:from>
    <xdr:to>
      <xdr:col>55</xdr:col>
      <xdr:colOff>50800</xdr:colOff>
      <xdr:row>98</xdr:row>
      <xdr:rowOff>51797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94744</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119724</xdr:rowOff>
    </xdr:from>
    <xdr:to>
      <xdr:col>50</xdr:col>
      <xdr:colOff>165100</xdr:colOff>
      <xdr:row>98</xdr:row>
      <xdr:rowOff>49874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41001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119011</xdr:rowOff>
    </xdr:from>
    <xdr:to>
      <xdr:col>46</xdr:col>
      <xdr:colOff>38100</xdr:colOff>
      <xdr:row>98</xdr:row>
      <xdr:rowOff>49161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40288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4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120982</xdr:rowOff>
    </xdr:from>
    <xdr:to>
      <xdr:col>41</xdr:col>
      <xdr:colOff>101600</xdr:colOff>
      <xdr:row>98</xdr:row>
      <xdr:rowOff>51132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5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42259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84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118484</xdr:rowOff>
    </xdr:from>
    <xdr:to>
      <xdr:col>36</xdr:col>
      <xdr:colOff>165100</xdr:colOff>
      <xdr:row>98</xdr:row>
      <xdr:rowOff>48634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4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39761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4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140353</xdr:rowOff>
    </xdr:from>
    <xdr:to>
      <xdr:col>85</xdr:col>
      <xdr:colOff>127000</xdr:colOff>
      <xdr:row>38</xdr:row>
      <xdr:rowOff>153220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655453"/>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66809</xdr:rowOff>
    </xdr:from>
    <xdr:to>
      <xdr:col>81</xdr:col>
      <xdr:colOff>50800</xdr:colOff>
      <xdr:row>38</xdr:row>
      <xdr:rowOff>140353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410459"/>
          <a:ext cx="889000" cy="24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66809</xdr:rowOff>
    </xdr:from>
    <xdr:to>
      <xdr:col>76</xdr:col>
      <xdr:colOff>114300</xdr:colOff>
      <xdr:row>38</xdr:row>
      <xdr:rowOff>112431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410459"/>
          <a:ext cx="889000" cy="21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112431</xdr:rowOff>
    </xdr:from>
    <xdr:to>
      <xdr:col>71</xdr:col>
      <xdr:colOff>177800</xdr:colOff>
      <xdr:row>38</xdr:row>
      <xdr:rowOff>135651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27531"/>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102420</xdr:rowOff>
    </xdr:from>
    <xdr:to>
      <xdr:col>85</xdr:col>
      <xdr:colOff>177800</xdr:colOff>
      <xdr:row>39</xdr:row>
      <xdr:rowOff>32570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17347</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89553</xdr:rowOff>
    </xdr:from>
    <xdr:to>
      <xdr:col>81</xdr:col>
      <xdr:colOff>101600</xdr:colOff>
      <xdr:row>39</xdr:row>
      <xdr:rowOff>19703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10830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16009</xdr:rowOff>
    </xdr:from>
    <xdr:to>
      <xdr:col>76</xdr:col>
      <xdr:colOff>165100</xdr:colOff>
      <xdr:row>37</xdr:row>
      <xdr:rowOff>117609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35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108736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4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61631</xdr:rowOff>
    </xdr:from>
    <xdr:to>
      <xdr:col>72</xdr:col>
      <xdr:colOff>38100</xdr:colOff>
      <xdr:row>38</xdr:row>
      <xdr:rowOff>163231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7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154358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84851</xdr:rowOff>
    </xdr:from>
    <xdr:to>
      <xdr:col>67</xdr:col>
      <xdr:colOff>101600</xdr:colOff>
      <xdr:row>39</xdr:row>
      <xdr:rowOff>15001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9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6128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131024</xdr:rowOff>
    </xdr:from>
    <xdr:to>
      <xdr:col>85</xdr:col>
      <xdr:colOff>127000</xdr:colOff>
      <xdr:row>58</xdr:row>
      <xdr:rowOff>14133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03674"/>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165271</xdr:rowOff>
    </xdr:from>
    <xdr:to>
      <xdr:col>81</xdr:col>
      <xdr:colOff>50800</xdr:colOff>
      <xdr:row>58</xdr:row>
      <xdr:rowOff>14133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595021"/>
          <a:ext cx="889000" cy="36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136827</xdr:rowOff>
    </xdr:from>
    <xdr:to>
      <xdr:col>76</xdr:col>
      <xdr:colOff>114300</xdr:colOff>
      <xdr:row>55</xdr:row>
      <xdr:rowOff>165271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566577"/>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11092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136827</xdr:rowOff>
    </xdr:from>
    <xdr:to>
      <xdr:col>71</xdr:col>
      <xdr:colOff>177800</xdr:colOff>
      <xdr:row>57</xdr:row>
      <xdr:rowOff>112616</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566577"/>
          <a:ext cx="889000" cy="31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144039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49921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9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80224</xdr:rowOff>
    </xdr:from>
    <xdr:to>
      <xdr:col>85</xdr:col>
      <xdr:colOff>177800</xdr:colOff>
      <xdr:row>58</xdr:row>
      <xdr:rowOff>10374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58651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134783</xdr:rowOff>
    </xdr:from>
    <xdr:to>
      <xdr:col>81</xdr:col>
      <xdr:colOff>101600</xdr:colOff>
      <xdr:row>58</xdr:row>
      <xdr:rowOff>64933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56060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114471</xdr:rowOff>
    </xdr:from>
    <xdr:to>
      <xdr:col>76</xdr:col>
      <xdr:colOff>165100</xdr:colOff>
      <xdr:row>56</xdr:row>
      <xdr:rowOff>44621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61148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3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86027</xdr:rowOff>
    </xdr:from>
    <xdr:to>
      <xdr:col>72</xdr:col>
      <xdr:colOff>38100</xdr:colOff>
      <xdr:row>56</xdr:row>
      <xdr:rowOff>16177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1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32704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29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61816</xdr:rowOff>
    </xdr:from>
    <xdr:to>
      <xdr:col>67</xdr:col>
      <xdr:colOff>101600</xdr:colOff>
      <xdr:row>57</xdr:row>
      <xdr:rowOff>163416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83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8493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60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32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798</xdr:rowOff>
    </xdr:from>
    <xdr:to>
      <xdr:col>85</xdr:col>
      <xdr:colOff>127000</xdr:colOff>
      <xdr:row>97</xdr:row>
      <xdr:rowOff>14319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631448"/>
          <a:ext cx="838200" cy="1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5011</xdr:rowOff>
    </xdr:from>
    <xdr:to>
      <xdr:col>81</xdr:col>
      <xdr:colOff>50800</xdr:colOff>
      <xdr:row>97</xdr:row>
      <xdr:rowOff>14319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635661"/>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163181</xdr:rowOff>
    </xdr:from>
    <xdr:to>
      <xdr:col>76</xdr:col>
      <xdr:colOff>114300</xdr:colOff>
      <xdr:row>97</xdr:row>
      <xdr:rowOff>5011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622381"/>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106857</xdr:rowOff>
    </xdr:from>
    <xdr:to>
      <xdr:col>71</xdr:col>
      <xdr:colOff>177800</xdr:colOff>
      <xdr:row>96</xdr:row>
      <xdr:rowOff>163181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566057"/>
          <a:ext cx="889000" cy="5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121448</xdr:rowOff>
    </xdr:from>
    <xdr:to>
      <xdr:col>85</xdr:col>
      <xdr:colOff>177800</xdr:colOff>
      <xdr:row>97</xdr:row>
      <xdr:rowOff>51598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8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99875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55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134969</xdr:rowOff>
    </xdr:from>
    <xdr:to>
      <xdr:col>81</xdr:col>
      <xdr:colOff>101600</xdr:colOff>
      <xdr:row>97</xdr:row>
      <xdr:rowOff>65119</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56246</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8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125661</xdr:rowOff>
    </xdr:from>
    <xdr:to>
      <xdr:col>76</xdr:col>
      <xdr:colOff>165100</xdr:colOff>
      <xdr:row>97</xdr:row>
      <xdr:rowOff>55811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46938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112381</xdr:rowOff>
    </xdr:from>
    <xdr:to>
      <xdr:col>72</xdr:col>
      <xdr:colOff>38100</xdr:colOff>
      <xdr:row>97</xdr:row>
      <xdr:rowOff>42531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33658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66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56057</xdr:rowOff>
    </xdr:from>
    <xdr:to>
      <xdr:col>67</xdr:col>
      <xdr:colOff>101600</xdr:colOff>
      <xdr:row>96</xdr:row>
      <xdr:rowOff>157657</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1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148784</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・総務費は、近年ふるさと納税制度に伴う経費の増減が全体の数値に大きく影響しているが、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年度はふるさとづくり寄附が対前年度比減となったことで、それに伴う積立金等が減となったことが影響し、全体として対前年度比減となった。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131,545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円となり従来からの類似団体平均以下を継続し、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年度においては対前年度比減にもなった。これは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児童福祉施設等の建設や補助が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完了したことによる影響が大きい。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・土木費は、対前年度比減の住民一人当たり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42,701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円となった。これは、除排雪経費の大幅減等が影響している。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年度において小中学校のトイレ改修や「東の杜」の改修経費等が増となったことが影響し、対前年度比増となったところではあるが、類似団体平均は下回っている状況である。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起債償還が順調に進んでいること等の影響で、逓減傾向にある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は高利率の残債の一部繰上償還を実施したことが影響し前年度比増となった。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年度においては、年度末において法人市民税の大幅な増があったことに伴い、実質収支額、実質単年度収支が増となり標準財政規模比もあわせて上昇した。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財政調整基金については、上記と同理由から取り崩すことなく、利子の積立による微増となった。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山形県東根市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近年は全ての会計で実質収支は黒字を保っている。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今後、公共施設等の更新費用や、少子高齢化に伴う扶助費等の増加や景気動向に伴う市税等減少による当該指標の悪化も懸念されることから、実質黒字を維持すべく引き続き適切な財政運営に努めていく。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CQ36" sqref="CQ36:DE36"/>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5"/>
      <c r="AO4" s="445"/>
      <c r="AP4" s="445"/>
      <c r="AQ4" s="445"/>
      <c r="AR4" s="445"/>
      <c r="AS4" s="445"/>
      <c r="AT4" s="445"/>
      <c r="AU4" s="445"/>
      <c r="AV4" s="445"/>
      <c r="AW4" s="445"/>
      <c r="AX4" s="615"/>
      <c r="AY4" s="419" t="s">
        <v>91</v>
      </c>
      <c r="AZ4" s="420"/>
      <c r="BA4" s="420"/>
      <c r="BB4" s="420"/>
      <c r="BC4" s="420"/>
      <c r="BD4" s="420"/>
      <c r="BE4" s="420"/>
      <c r="BF4" s="420"/>
      <c r="BG4" s="420"/>
      <c r="BH4" s="420"/>
      <c r="BI4" s="420"/>
      <c r="BJ4" s="420"/>
      <c r="BK4" s="420"/>
      <c r="BL4" s="420"/>
      <c r="BM4" s="421"/>
      <c r="BN4" s="422">
        <v>21759661</v>
      </c>
      <c r="BO4" s="423"/>
      <c r="BP4" s="423"/>
      <c r="BQ4" s="423"/>
      <c r="BR4" s="423"/>
      <c r="BS4" s="423"/>
      <c r="BT4" s="423"/>
      <c r="BU4" s="424"/>
      <c r="BV4" s="422">
        <v>21860143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8.6999999999999993</v>
      </c>
      <c r="CU4" s="604"/>
      <c r="CV4" s="604"/>
      <c r="CW4" s="604"/>
      <c r="CX4" s="604"/>
      <c r="CY4" s="604"/>
      <c r="CZ4" s="604"/>
      <c r="DA4" s="605"/>
      <c r="DB4" s="603">
        <v>4.8</v>
      </c>
      <c r="DC4" s="604"/>
      <c r="DD4" s="604"/>
      <c r="DE4" s="604"/>
      <c r="DF4" s="604"/>
      <c r="DG4" s="604"/>
      <c r="DH4" s="604"/>
      <c r="DI4" s="605"/>
      <c r="DJ4" s="185"/>
      <c r="DK4" s="185"/>
      <c r="DL4" s="185"/>
      <c r="DM4" s="185"/>
      <c r="DN4" s="185"/>
      <c r="DO4" s="185"/>
    </row>
    <row r="5" spans="1:119" ht="18.75" customHeight="1" x14ac:dyDescent="0.15">
      <c r="A5" s="186"/>
      <c r="B5" s="610"/>
      <c r="C5" s="446"/>
      <c r="D5" s="446"/>
      <c r="E5" s="611"/>
      <c r="F5" s="611"/>
      <c r="G5" s="611"/>
      <c r="H5" s="611"/>
      <c r="I5" s="611"/>
      <c r="J5" s="611"/>
      <c r="K5" s="611"/>
      <c r="L5" s="611"/>
      <c r="M5" s="611"/>
      <c r="N5" s="611"/>
      <c r="O5" s="611"/>
      <c r="P5" s="611"/>
      <c r="Q5" s="611"/>
      <c r="R5" s="444"/>
      <c r="S5" s="444"/>
      <c r="T5" s="444"/>
      <c r="U5" s="444"/>
      <c r="V5" s="614"/>
      <c r="W5" s="533"/>
      <c r="X5" s="445"/>
      <c r="Y5" s="445"/>
      <c r="Z5" s="445"/>
      <c r="AA5" s="445"/>
      <c r="AB5" s="446"/>
      <c r="AC5" s="444"/>
      <c r="AD5" s="445"/>
      <c r="AE5" s="445"/>
      <c r="AF5" s="445"/>
      <c r="AG5" s="445"/>
      <c r="AH5" s="445"/>
      <c r="AI5" s="445"/>
      <c r="AJ5" s="445"/>
      <c r="AK5" s="445"/>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20753507</v>
      </c>
      <c r="BO5" s="428"/>
      <c r="BP5" s="428"/>
      <c r="BQ5" s="428"/>
      <c r="BR5" s="428"/>
      <c r="BS5" s="428"/>
      <c r="BT5" s="428"/>
      <c r="BU5" s="429"/>
      <c r="BV5" s="427">
        <v>21298520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91.4</v>
      </c>
      <c r="CU5" s="398"/>
      <c r="CV5" s="398"/>
      <c r="CW5" s="398"/>
      <c r="CX5" s="398"/>
      <c r="CY5" s="398"/>
      <c r="CZ5" s="398"/>
      <c r="DA5" s="399"/>
      <c r="DB5" s="397">
        <v>89</v>
      </c>
      <c r="DC5" s="398"/>
      <c r="DD5" s="398"/>
      <c r="DE5" s="398"/>
      <c r="DF5" s="398"/>
      <c r="DG5" s="398"/>
      <c r="DH5" s="398"/>
      <c r="DI5" s="399"/>
      <c r="DJ5" s="185"/>
      <c r="DK5" s="185"/>
      <c r="DL5" s="185"/>
      <c r="DM5" s="185"/>
      <c r="DN5" s="185"/>
      <c r="DO5" s="185"/>
    </row>
    <row r="6" spans="1:119" ht="18.75" customHeight="1" x14ac:dyDescent="0.15">
      <c r="A6" s="186"/>
      <c r="B6" s="580" t="s">
        <v>97</v>
      </c>
      <c r="C6" s="443"/>
      <c r="D6" s="443"/>
      <c r="E6" s="581"/>
      <c r="F6" s="581"/>
      <c r="G6" s="581"/>
      <c r="H6" s="581"/>
      <c r="I6" s="581"/>
      <c r="J6" s="581"/>
      <c r="K6" s="581"/>
      <c r="L6" s="581" t="s">
        <v>98</v>
      </c>
      <c r="M6" s="581"/>
      <c r="N6" s="581"/>
      <c r="O6" s="581"/>
      <c r="P6" s="581"/>
      <c r="Q6" s="581"/>
      <c r="R6" s="467"/>
      <c r="S6" s="467"/>
      <c r="T6" s="467"/>
      <c r="U6" s="467"/>
      <c r="V6" s="587"/>
      <c r="W6" s="518" t="s">
        <v>99</v>
      </c>
      <c r="X6" s="442"/>
      <c r="Y6" s="442"/>
      <c r="Z6" s="442"/>
      <c r="AA6" s="442"/>
      <c r="AB6" s="443"/>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1006154</v>
      </c>
      <c r="BO6" s="428"/>
      <c r="BP6" s="428"/>
      <c r="BQ6" s="428"/>
      <c r="BR6" s="428"/>
      <c r="BS6" s="428"/>
      <c r="BT6" s="428"/>
      <c r="BU6" s="429"/>
      <c r="BV6" s="427">
        <v>561623</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96.5</v>
      </c>
      <c r="CU6" s="578"/>
      <c r="CV6" s="578"/>
      <c r="CW6" s="578"/>
      <c r="CX6" s="578"/>
      <c r="CY6" s="578"/>
      <c r="CZ6" s="578"/>
      <c r="DA6" s="579"/>
      <c r="DB6" s="577">
        <v>94.2</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2512</v>
      </c>
      <c r="BO7" s="428"/>
      <c r="BP7" s="428"/>
      <c r="BQ7" s="428"/>
      <c r="BR7" s="428"/>
      <c r="BS7" s="428"/>
      <c r="BT7" s="428"/>
      <c r="BU7" s="429"/>
      <c r="BV7" s="427">
        <v>5954</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11472900</v>
      </c>
      <c r="CU7" s="428"/>
      <c r="CV7" s="428"/>
      <c r="CW7" s="428"/>
      <c r="CX7" s="428"/>
      <c r="CY7" s="428"/>
      <c r="CZ7" s="428"/>
      <c r="DA7" s="429"/>
      <c r="DB7" s="427">
        <v>11490923</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1003642</v>
      </c>
      <c r="BO8" s="428"/>
      <c r="BP8" s="428"/>
      <c r="BQ8" s="428"/>
      <c r="BR8" s="428"/>
      <c r="BS8" s="428"/>
      <c r="BT8" s="428"/>
      <c r="BU8" s="429"/>
      <c r="BV8" s="427">
        <v>555669</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0.65</v>
      </c>
      <c r="CU8" s="541"/>
      <c r="CV8" s="541"/>
      <c r="CW8" s="541"/>
      <c r="CX8" s="541"/>
      <c r="CY8" s="541"/>
      <c r="CZ8" s="541"/>
      <c r="DA8" s="542"/>
      <c r="DB8" s="540">
        <v>0.62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47768</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447973</v>
      </c>
      <c r="BO9" s="428"/>
      <c r="BP9" s="428"/>
      <c r="BQ9" s="428"/>
      <c r="BR9" s="428"/>
      <c r="BS9" s="428"/>
      <c r="BT9" s="428"/>
      <c r="BU9" s="429"/>
      <c r="BV9" s="427">
        <v>-8247</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14.3</v>
      </c>
      <c r="CU9" s="398"/>
      <c r="CV9" s="398"/>
      <c r="CW9" s="398"/>
      <c r="CX9" s="398"/>
      <c r="CY9" s="398"/>
      <c r="CZ9" s="398"/>
      <c r="DA9" s="399"/>
      <c r="DB9" s="397">
        <v>13.6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46414</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1004</v>
      </c>
      <c r="BO10" s="428"/>
      <c r="BP10" s="428"/>
      <c r="BQ10" s="428"/>
      <c r="BR10" s="428"/>
      <c r="BS10" s="428"/>
      <c r="BT10" s="428"/>
      <c r="BU10" s="429"/>
      <c r="BV10" s="427">
        <v>2246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5" t="s">
        <v>124</v>
      </c>
      <c r="M11" s="476"/>
      <c r="N11" s="476"/>
      <c r="O11" s="476"/>
      <c r="P11" s="476"/>
      <c r="Q11" s="477"/>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100000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47812</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140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47504</v>
      </c>
      <c r="S13" s="531"/>
      <c r="T13" s="531"/>
      <c r="U13" s="531"/>
      <c r="V13" s="532"/>
      <c r="W13" s="518" t="s">
        <v>142</v>
      </c>
      <c r="X13" s="442"/>
      <c r="Y13" s="442"/>
      <c r="Z13" s="442"/>
      <c r="AA13" s="442"/>
      <c r="AB13" s="443"/>
      <c r="AC13" s="403">
        <v>3045</v>
      </c>
      <c r="AD13" s="404"/>
      <c r="AE13" s="404"/>
      <c r="AF13" s="404"/>
      <c r="AG13" s="405"/>
      <c r="AH13" s="403">
        <v>3212</v>
      </c>
      <c r="AI13" s="404"/>
      <c r="AJ13" s="404"/>
      <c r="AK13" s="404"/>
      <c r="AL13" s="406"/>
      <c r="AM13" s="496" t="s">
        <v>143</v>
      </c>
      <c r="AN13" s="401"/>
      <c r="AO13" s="401"/>
      <c r="AP13" s="401"/>
      <c r="AQ13" s="401"/>
      <c r="AR13" s="401"/>
      <c r="AS13" s="401"/>
      <c r="AT13" s="402"/>
      <c r="AU13" s="484" t="s">
        <v>144</v>
      </c>
      <c r="AV13" s="485"/>
      <c r="AW13" s="485"/>
      <c r="AX13" s="485"/>
      <c r="AY13" s="407" t="s">
        <v>145</v>
      </c>
      <c r="AZ13" s="408"/>
      <c r="BA13" s="408"/>
      <c r="BB13" s="408"/>
      <c r="BC13" s="408"/>
      <c r="BD13" s="408"/>
      <c r="BE13" s="408"/>
      <c r="BF13" s="408"/>
      <c r="BG13" s="408"/>
      <c r="BH13" s="408"/>
      <c r="BI13" s="408"/>
      <c r="BJ13" s="408"/>
      <c r="BK13" s="408"/>
      <c r="BL13" s="408"/>
      <c r="BM13" s="409"/>
      <c r="BN13" s="427">
        <v>548977</v>
      </c>
      <c r="BO13" s="428"/>
      <c r="BP13" s="428"/>
      <c r="BQ13" s="428"/>
      <c r="BR13" s="428"/>
      <c r="BS13" s="428"/>
      <c r="BT13" s="428"/>
      <c r="BU13" s="429"/>
      <c r="BV13" s="427">
        <v>-6001</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7.1</v>
      </c>
      <c r="CU13" s="398"/>
      <c r="CV13" s="398"/>
      <c r="CW13" s="398"/>
      <c r="CX13" s="398"/>
      <c r="CY13" s="398"/>
      <c r="CZ13" s="398"/>
      <c r="DA13" s="399"/>
      <c r="DB13" s="397">
        <v>8.3000000000000007</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147</v>
      </c>
      <c r="M14" s="561"/>
      <c r="N14" s="561"/>
      <c r="O14" s="561"/>
      <c r="P14" s="561"/>
      <c r="Q14" s="562"/>
      <c r="R14" s="530">
        <v>47858</v>
      </c>
      <c r="S14" s="531"/>
      <c r="T14" s="531"/>
      <c r="U14" s="531"/>
      <c r="V14" s="532"/>
      <c r="W14" s="533"/>
      <c r="X14" s="445"/>
      <c r="Y14" s="445"/>
      <c r="Z14" s="445"/>
      <c r="AA14" s="445"/>
      <c r="AB14" s="446"/>
      <c r="AC14" s="523">
        <v>12.3</v>
      </c>
      <c r="AD14" s="524"/>
      <c r="AE14" s="524"/>
      <c r="AF14" s="524"/>
      <c r="AG14" s="525"/>
      <c r="AH14" s="523">
        <v>13.7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v>7.7</v>
      </c>
      <c r="CU14" s="535"/>
      <c r="CV14" s="535"/>
      <c r="CW14" s="535"/>
      <c r="CX14" s="535"/>
      <c r="CY14" s="535"/>
      <c r="CZ14" s="535"/>
      <c r="DA14" s="536"/>
      <c r="DB14" s="534">
        <v>11.6</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141</v>
      </c>
      <c r="N15" s="528"/>
      <c r="O15" s="528"/>
      <c r="P15" s="528"/>
      <c r="Q15" s="529"/>
      <c r="R15" s="530">
        <v>47605</v>
      </c>
      <c r="S15" s="531"/>
      <c r="T15" s="531"/>
      <c r="U15" s="531"/>
      <c r="V15" s="532"/>
      <c r="W15" s="518" t="s">
        <v>149</v>
      </c>
      <c r="X15" s="442"/>
      <c r="Y15" s="442"/>
      <c r="Z15" s="442"/>
      <c r="AA15" s="442"/>
      <c r="AB15" s="443"/>
      <c r="AC15" s="403">
        <v>7959</v>
      </c>
      <c r="AD15" s="404"/>
      <c r="AE15" s="404"/>
      <c r="AF15" s="404"/>
      <c r="AG15" s="405"/>
      <c r="AH15" s="403">
        <v>7463</v>
      </c>
      <c r="AI15" s="404"/>
      <c r="AJ15" s="404"/>
      <c r="AK15" s="404"/>
      <c r="AL15" s="406"/>
      <c r="AM15" s="496"/>
      <c r="AN15" s="401"/>
      <c r="AO15" s="401"/>
      <c r="AP15" s="401"/>
      <c r="AQ15" s="401"/>
      <c r="AR15" s="401"/>
      <c r="AS15" s="401"/>
      <c r="AT15" s="402"/>
      <c r="AU15" s="484"/>
      <c r="AV15" s="485"/>
      <c r="AW15" s="485"/>
      <c r="AX15" s="485"/>
      <c r="AY15" s="419" t="s">
        <v>150</v>
      </c>
      <c r="AZ15" s="420"/>
      <c r="BA15" s="420"/>
      <c r="BB15" s="420"/>
      <c r="BC15" s="420"/>
      <c r="BD15" s="420"/>
      <c r="BE15" s="420"/>
      <c r="BF15" s="420"/>
      <c r="BG15" s="420"/>
      <c r="BH15" s="420"/>
      <c r="BI15" s="420"/>
      <c r="BJ15" s="420"/>
      <c r="BK15" s="420"/>
      <c r="BL15" s="420"/>
      <c r="BM15" s="421"/>
      <c r="BN15" s="422">
        <v>6303218</v>
      </c>
      <c r="BO15" s="423"/>
      <c r="BP15" s="423"/>
      <c r="BQ15" s="423"/>
      <c r="BR15" s="423"/>
      <c r="BS15" s="423"/>
      <c r="BT15" s="423"/>
      <c r="BU15" s="424"/>
      <c r="BV15" s="422">
        <v>6054331</v>
      </c>
      <c r="BW15" s="423"/>
      <c r="BX15" s="423"/>
      <c r="BY15" s="423"/>
      <c r="BZ15" s="423"/>
      <c r="CA15" s="423"/>
      <c r="CB15" s="423"/>
      <c r="CC15" s="424"/>
      <c r="CD15" s="537" t="s">
        <v>151</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152</v>
      </c>
      <c r="M16" s="521"/>
      <c r="N16" s="521"/>
      <c r="O16" s="521"/>
      <c r="P16" s="521"/>
      <c r="Q16" s="522"/>
      <c r="R16" s="515" t="s">
        <v>153</v>
      </c>
      <c r="S16" s="516"/>
      <c r="T16" s="516"/>
      <c r="U16" s="516"/>
      <c r="V16" s="517"/>
      <c r="W16" s="533"/>
      <c r="X16" s="445"/>
      <c r="Y16" s="445"/>
      <c r="Z16" s="445"/>
      <c r="AA16" s="445"/>
      <c r="AB16" s="446"/>
      <c r="AC16" s="523">
        <v>32.1</v>
      </c>
      <c r="AD16" s="524"/>
      <c r="AE16" s="524"/>
      <c r="AF16" s="524"/>
      <c r="AG16" s="525"/>
      <c r="AH16" s="523">
        <v>31.9</v>
      </c>
      <c r="AI16" s="524"/>
      <c r="AJ16" s="524"/>
      <c r="AK16" s="524"/>
      <c r="AL16" s="526"/>
      <c r="AM16" s="496"/>
      <c r="AN16" s="401"/>
      <c r="AO16" s="401"/>
      <c r="AP16" s="401"/>
      <c r="AQ16" s="401"/>
      <c r="AR16" s="401"/>
      <c r="AS16" s="401"/>
      <c r="AT16" s="402"/>
      <c r="AU16" s="484"/>
      <c r="AV16" s="485"/>
      <c r="AW16" s="485"/>
      <c r="AX16" s="485"/>
      <c r="AY16" s="407" t="s">
        <v>154</v>
      </c>
      <c r="AZ16" s="408"/>
      <c r="BA16" s="408"/>
      <c r="BB16" s="408"/>
      <c r="BC16" s="408"/>
      <c r="BD16" s="408"/>
      <c r="BE16" s="408"/>
      <c r="BF16" s="408"/>
      <c r="BG16" s="408"/>
      <c r="BH16" s="408"/>
      <c r="BI16" s="408"/>
      <c r="BJ16" s="408"/>
      <c r="BK16" s="408"/>
      <c r="BL16" s="408"/>
      <c r="BM16" s="409"/>
      <c r="BN16" s="427">
        <v>9112318</v>
      </c>
      <c r="BO16" s="428"/>
      <c r="BP16" s="428"/>
      <c r="BQ16" s="428"/>
      <c r="BR16" s="428"/>
      <c r="BS16" s="428"/>
      <c r="BT16" s="428"/>
      <c r="BU16" s="429"/>
      <c r="BV16" s="427">
        <v>9146438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155</v>
      </c>
      <c r="N17" s="513"/>
      <c r="O17" s="513"/>
      <c r="P17" s="513"/>
      <c r="Q17" s="514"/>
      <c r="R17" s="515" t="s">
        <v>156</v>
      </c>
      <c r="S17" s="516"/>
      <c r="T17" s="516"/>
      <c r="U17" s="516"/>
      <c r="V17" s="517"/>
      <c r="W17" s="518" t="s">
        <v>157</v>
      </c>
      <c r="X17" s="442"/>
      <c r="Y17" s="442"/>
      <c r="Z17" s="442"/>
      <c r="AA17" s="442"/>
      <c r="AB17" s="443"/>
      <c r="AC17" s="403">
        <v>13797</v>
      </c>
      <c r="AD17" s="404"/>
      <c r="AE17" s="404"/>
      <c r="AF17" s="404"/>
      <c r="AG17" s="405"/>
      <c r="AH17" s="403">
        <v>12749</v>
      </c>
      <c r="AI17" s="404"/>
      <c r="AJ17" s="404"/>
      <c r="AK17" s="404"/>
      <c r="AL17" s="406"/>
      <c r="AM17" s="496"/>
      <c r="AN17" s="401"/>
      <c r="AO17" s="401"/>
      <c r="AP17" s="401"/>
      <c r="AQ17" s="401"/>
      <c r="AR17" s="401"/>
      <c r="AS17" s="401"/>
      <c r="AT17" s="402"/>
      <c r="AU17" s="484"/>
      <c r="AV17" s="485"/>
      <c r="AW17" s="485"/>
      <c r="AX17" s="485"/>
      <c r="AY17" s="407" t="s">
        <v>158</v>
      </c>
      <c r="AZ17" s="408"/>
      <c r="BA17" s="408"/>
      <c r="BB17" s="408"/>
      <c r="BC17" s="408"/>
      <c r="BD17" s="408"/>
      <c r="BE17" s="408"/>
      <c r="BF17" s="408"/>
      <c r="BG17" s="408"/>
      <c r="BH17" s="408"/>
      <c r="BI17" s="408"/>
      <c r="BJ17" s="408"/>
      <c r="BK17" s="408"/>
      <c r="BL17" s="408"/>
      <c r="BM17" s="409"/>
      <c r="BN17" s="427">
        <v>8039959</v>
      </c>
      <c r="BO17" s="428"/>
      <c r="BP17" s="428"/>
      <c r="BQ17" s="428"/>
      <c r="BR17" s="428"/>
      <c r="BS17" s="428"/>
      <c r="BT17" s="428"/>
      <c r="BU17" s="429"/>
      <c r="BV17" s="427">
        <v>7732317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159</v>
      </c>
      <c r="C18" s="490"/>
      <c r="D18" s="490"/>
      <c r="E18" s="491"/>
      <c r="F18" s="491"/>
      <c r="G18" s="491"/>
      <c r="H18" s="491"/>
      <c r="I18" s="491"/>
      <c r="J18" s="491"/>
      <c r="K18" s="491"/>
      <c r="L18" s="492">
        <v>206.94</v>
      </c>
      <c r="M18" s="492"/>
      <c r="N18" s="492"/>
      <c r="O18" s="492"/>
      <c r="P18" s="492"/>
      <c r="Q18" s="492"/>
      <c r="R18" s="493"/>
      <c r="S18" s="493"/>
      <c r="T18" s="493"/>
      <c r="U18" s="493"/>
      <c r="V18" s="494"/>
      <c r="W18" s="508"/>
      <c r="X18" s="509"/>
      <c r="Y18" s="509"/>
      <c r="Z18" s="509"/>
      <c r="AA18" s="509"/>
      <c r="AB18" s="519"/>
      <c r="AC18" s="391">
        <v>55.6</v>
      </c>
      <c r="AD18" s="392"/>
      <c r="AE18" s="392"/>
      <c r="AF18" s="392"/>
      <c r="AG18" s="495"/>
      <c r="AH18" s="391">
        <v>54.4</v>
      </c>
      <c r="AI18" s="392"/>
      <c r="AJ18" s="392"/>
      <c r="AK18" s="392"/>
      <c r="AL18" s="393"/>
      <c r="AM18" s="496"/>
      <c r="AN18" s="401"/>
      <c r="AO18" s="401"/>
      <c r="AP18" s="401"/>
      <c r="AQ18" s="401"/>
      <c r="AR18" s="401"/>
      <c r="AS18" s="401"/>
      <c r="AT18" s="402"/>
      <c r="AU18" s="484"/>
      <c r="AV18" s="485"/>
      <c r="AW18" s="485"/>
      <c r="AX18" s="485"/>
      <c r="AY18" s="407" t="s">
        <v>160</v>
      </c>
      <c r="AZ18" s="408"/>
      <c r="BA18" s="408"/>
      <c r="BB18" s="408"/>
      <c r="BC18" s="408"/>
      <c r="BD18" s="408"/>
      <c r="BE18" s="408"/>
      <c r="BF18" s="408"/>
      <c r="BG18" s="408"/>
      <c r="BH18" s="408"/>
      <c r="BI18" s="408"/>
      <c r="BJ18" s="408"/>
      <c r="BK18" s="408"/>
      <c r="BL18" s="408"/>
      <c r="BM18" s="409"/>
      <c r="BN18" s="427">
        <v>10664522</v>
      </c>
      <c r="BO18" s="428"/>
      <c r="BP18" s="428"/>
      <c r="BQ18" s="428"/>
      <c r="BR18" s="428"/>
      <c r="BS18" s="428"/>
      <c r="BT18" s="428"/>
      <c r="BU18" s="429"/>
      <c r="BV18" s="427">
        <v>10506553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161</v>
      </c>
      <c r="C19" s="490"/>
      <c r="D19" s="490"/>
      <c r="E19" s="491"/>
      <c r="F19" s="491"/>
      <c r="G19" s="491"/>
      <c r="H19" s="491"/>
      <c r="I19" s="491"/>
      <c r="J19" s="491"/>
      <c r="K19" s="491"/>
      <c r="L19" s="497">
        <v>231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162</v>
      </c>
      <c r="AZ19" s="408"/>
      <c r="BA19" s="408"/>
      <c r="BB19" s="408"/>
      <c r="BC19" s="408"/>
      <c r="BD19" s="408"/>
      <c r="BE19" s="408"/>
      <c r="BF19" s="408"/>
      <c r="BG19" s="408"/>
      <c r="BH19" s="408"/>
      <c r="BI19" s="408"/>
      <c r="BJ19" s="408"/>
      <c r="BK19" s="408"/>
      <c r="BL19" s="408"/>
      <c r="BM19" s="409"/>
      <c r="BN19" s="427">
        <v>13315401</v>
      </c>
      <c r="BO19" s="428"/>
      <c r="BP19" s="428"/>
      <c r="BQ19" s="428"/>
      <c r="BR19" s="428"/>
      <c r="BS19" s="428"/>
      <c r="BT19" s="428"/>
      <c r="BU19" s="429"/>
      <c r="BV19" s="427">
        <v>13454699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163</v>
      </c>
      <c r="C20" s="490"/>
      <c r="D20" s="490"/>
      <c r="E20" s="491"/>
      <c r="F20" s="491"/>
      <c r="G20" s="491"/>
      <c r="H20" s="491"/>
      <c r="I20" s="491"/>
      <c r="J20" s="491"/>
      <c r="K20" s="491"/>
      <c r="L20" s="497">
        <v>15473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6"/>
      <c r="AO20" s="476"/>
      <c r="AP20" s="476"/>
      <c r="AQ20" s="476"/>
      <c r="AR20" s="476"/>
      <c r="AS20" s="476"/>
      <c r="AT20" s="477"/>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164</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8" t="s">
        <v>165</v>
      </c>
      <c r="C22" s="459"/>
      <c r="D22" s="460"/>
      <c r="E22" s="467" t="s">
        <v>1</v>
      </c>
      <c r="F22" s="442"/>
      <c r="G22" s="442"/>
      <c r="H22" s="442"/>
      <c r="I22" s="442"/>
      <c r="J22" s="442"/>
      <c r="K22" s="443"/>
      <c r="L22" s="467" t="s">
        <v>166</v>
      </c>
      <c r="M22" s="442"/>
      <c r="N22" s="442"/>
      <c r="O22" s="442"/>
      <c r="P22" s="443"/>
      <c r="Q22" s="452" t="s">
        <v>167</v>
      </c>
      <c r="R22" s="453"/>
      <c r="S22" s="453"/>
      <c r="T22" s="453"/>
      <c r="U22" s="453"/>
      <c r="V22" s="468"/>
      <c r="W22" s="470" t="s">
        <v>168</v>
      </c>
      <c r="X22" s="459"/>
      <c r="Y22" s="460"/>
      <c r="Z22" s="467" t="s">
        <v>1</v>
      </c>
      <c r="AA22" s="442"/>
      <c r="AB22" s="442"/>
      <c r="AC22" s="442"/>
      <c r="AD22" s="442"/>
      <c r="AE22" s="442"/>
      <c r="AF22" s="442"/>
      <c r="AG22" s="443"/>
      <c r="AH22" s="441" t="s">
        <v>169</v>
      </c>
      <c r="AI22" s="442"/>
      <c r="AJ22" s="442"/>
      <c r="AK22" s="442"/>
      <c r="AL22" s="443"/>
      <c r="AM22" s="441" t="s">
        <v>170</v>
      </c>
      <c r="AN22" s="447"/>
      <c r="AO22" s="447"/>
      <c r="AP22" s="447"/>
      <c r="AQ22" s="447"/>
      <c r="AR22" s="448"/>
      <c r="AS22" s="452" t="s">
        <v>167</v>
      </c>
      <c r="AT22" s="453"/>
      <c r="AU22" s="453"/>
      <c r="AV22" s="453"/>
      <c r="AW22" s="453"/>
      <c r="AX22" s="454"/>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61"/>
      <c r="C23" s="462"/>
      <c r="D23" s="463"/>
      <c r="E23" s="444"/>
      <c r="F23" s="445"/>
      <c r="G23" s="445"/>
      <c r="H23" s="445"/>
      <c r="I23" s="445"/>
      <c r="J23" s="445"/>
      <c r="K23" s="446"/>
      <c r="L23" s="444"/>
      <c r="M23" s="445"/>
      <c r="N23" s="445"/>
      <c r="O23" s="445"/>
      <c r="P23" s="446"/>
      <c r="Q23" s="455"/>
      <c r="R23" s="456"/>
      <c r="S23" s="456"/>
      <c r="T23" s="456"/>
      <c r="U23" s="456"/>
      <c r="V23" s="469"/>
      <c r="W23" s="471"/>
      <c r="X23" s="462"/>
      <c r="Y23" s="463"/>
      <c r="Z23" s="444"/>
      <c r="AA23" s="445"/>
      <c r="AB23" s="445"/>
      <c r="AC23" s="445"/>
      <c r="AD23" s="445"/>
      <c r="AE23" s="445"/>
      <c r="AF23" s="445"/>
      <c r="AG23" s="446"/>
      <c r="AH23" s="444"/>
      <c r="AI23" s="445"/>
      <c r="AJ23" s="445"/>
      <c r="AK23" s="445"/>
      <c r="AL23" s="446"/>
      <c r="AM23" s="449"/>
      <c r="AN23" s="450"/>
      <c r="AO23" s="450"/>
      <c r="AP23" s="450"/>
      <c r="AQ23" s="450"/>
      <c r="AR23" s="451"/>
      <c r="AS23" s="455"/>
      <c r="AT23" s="456"/>
      <c r="AU23" s="456"/>
      <c r="AV23" s="456"/>
      <c r="AW23" s="456"/>
      <c r="AX23" s="457"/>
      <c r="AY23" s="419" t="s">
        <v>171</v>
      </c>
      <c r="AZ23" s="420"/>
      <c r="BA23" s="420"/>
      <c r="BB23" s="420"/>
      <c r="BC23" s="420"/>
      <c r="BD23" s="420"/>
      <c r="BE23" s="420"/>
      <c r="BF23" s="420"/>
      <c r="BG23" s="420"/>
      <c r="BH23" s="420"/>
      <c r="BI23" s="420"/>
      <c r="BJ23" s="420"/>
      <c r="BK23" s="420"/>
      <c r="BL23" s="420"/>
      <c r="BM23" s="421"/>
      <c r="BN23" s="427">
        <v>18438156</v>
      </c>
      <c r="BO23" s="428"/>
      <c r="BP23" s="428"/>
      <c r="BQ23" s="428"/>
      <c r="BR23" s="428"/>
      <c r="BS23" s="428"/>
      <c r="BT23" s="428"/>
      <c r="BU23" s="429"/>
      <c r="BV23" s="427">
        <v>19023494</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61"/>
      <c r="C24" s="462"/>
      <c r="D24" s="463"/>
      <c r="E24" s="400" t="s">
        <v>172</v>
      </c>
      <c r="F24" s="401"/>
      <c r="G24" s="401"/>
      <c r="H24" s="401"/>
      <c r="I24" s="401"/>
      <c r="J24" s="401"/>
      <c r="K24" s="402"/>
      <c r="L24" s="403">
        <v>1</v>
      </c>
      <c r="M24" s="404"/>
      <c r="N24" s="404"/>
      <c r="O24" s="404"/>
      <c r="P24" s="405"/>
      <c r="Q24" s="403">
        <v>9200</v>
      </c>
      <c r="R24" s="404"/>
      <c r="S24" s="404"/>
      <c r="T24" s="404"/>
      <c r="U24" s="404"/>
      <c r="V24" s="405"/>
      <c r="W24" s="471"/>
      <c r="X24" s="462"/>
      <c r="Y24" s="463"/>
      <c r="Z24" s="400" t="s">
        <v>173</v>
      </c>
      <c r="AA24" s="401"/>
      <c r="AB24" s="401"/>
      <c r="AC24" s="401"/>
      <c r="AD24" s="401"/>
      <c r="AE24" s="401"/>
      <c r="AF24" s="401"/>
      <c r="AG24" s="402"/>
      <c r="AH24" s="403">
        <v>325</v>
      </c>
      <c r="AI24" s="404"/>
      <c r="AJ24" s="404"/>
      <c r="AK24" s="404"/>
      <c r="AL24" s="405"/>
      <c r="AM24" s="403">
        <v>968175</v>
      </c>
      <c r="AN24" s="404"/>
      <c r="AO24" s="404"/>
      <c r="AP24" s="404"/>
      <c r="AQ24" s="404"/>
      <c r="AR24" s="405"/>
      <c r="AS24" s="403">
        <v>2979</v>
      </c>
      <c r="AT24" s="404"/>
      <c r="AU24" s="404"/>
      <c r="AV24" s="404"/>
      <c r="AW24" s="404"/>
      <c r="AX24" s="406"/>
      <c r="AY24" s="394" t="s">
        <v>174</v>
      </c>
      <c r="AZ24" s="395"/>
      <c r="BA24" s="395"/>
      <c r="BB24" s="395"/>
      <c r="BC24" s="395"/>
      <c r="BD24" s="395"/>
      <c r="BE24" s="395"/>
      <c r="BF24" s="395"/>
      <c r="BG24" s="395"/>
      <c r="BH24" s="395"/>
      <c r="BI24" s="395"/>
      <c r="BJ24" s="395"/>
      <c r="BK24" s="395"/>
      <c r="BL24" s="395"/>
      <c r="BM24" s="396"/>
      <c r="BN24" s="427">
        <v>11534093</v>
      </c>
      <c r="BO24" s="428"/>
      <c r="BP24" s="428"/>
      <c r="BQ24" s="428"/>
      <c r="BR24" s="428"/>
      <c r="BS24" s="428"/>
      <c r="BT24" s="428"/>
      <c r="BU24" s="429"/>
      <c r="BV24" s="427">
        <v>11929782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61"/>
      <c r="C25" s="462"/>
      <c r="D25" s="463"/>
      <c r="E25" s="400" t="s">
        <v>175</v>
      </c>
      <c r="F25" s="401"/>
      <c r="G25" s="401"/>
      <c r="H25" s="401"/>
      <c r="I25" s="401"/>
      <c r="J25" s="401"/>
      <c r="K25" s="402"/>
      <c r="L25" s="403">
        <v>1</v>
      </c>
      <c r="M25" s="404"/>
      <c r="N25" s="404"/>
      <c r="O25" s="404"/>
      <c r="P25" s="405"/>
      <c r="Q25" s="403">
        <v>6950</v>
      </c>
      <c r="R25" s="404"/>
      <c r="S25" s="404"/>
      <c r="T25" s="404"/>
      <c r="U25" s="404"/>
      <c r="V25" s="405"/>
      <c r="W25" s="471"/>
      <c r="X25" s="462"/>
      <c r="Y25" s="463"/>
      <c r="Z25" s="400" t="s">
        <v>176</v>
      </c>
      <c r="AA25" s="401"/>
      <c r="AB25" s="401"/>
      <c r="AC25" s="401"/>
      <c r="AD25" s="401"/>
      <c r="AE25" s="401"/>
      <c r="AF25" s="401"/>
      <c r="AG25" s="402"/>
      <c r="AH25" s="403">
        <v>56</v>
      </c>
      <c r="AI25" s="404"/>
      <c r="AJ25" s="404"/>
      <c r="AK25" s="404"/>
      <c r="AL25" s="405"/>
      <c r="AM25" s="403">
        <v>148792</v>
      </c>
      <c r="AN25" s="404"/>
      <c r="AO25" s="404"/>
      <c r="AP25" s="404"/>
      <c r="AQ25" s="404"/>
      <c r="AR25" s="405"/>
      <c r="AS25" s="403">
        <v>2657</v>
      </c>
      <c r="AT25" s="404"/>
      <c r="AU25" s="404"/>
      <c r="AV25" s="404"/>
      <c r="AW25" s="404"/>
      <c r="AX25" s="406"/>
      <c r="AY25" s="419" t="s">
        <v>177</v>
      </c>
      <c r="AZ25" s="420"/>
      <c r="BA25" s="420"/>
      <c r="BB25" s="420"/>
      <c r="BC25" s="420"/>
      <c r="BD25" s="420"/>
      <c r="BE25" s="420"/>
      <c r="BF25" s="420"/>
      <c r="BG25" s="420"/>
      <c r="BH25" s="420"/>
      <c r="BI25" s="420"/>
      <c r="BJ25" s="420"/>
      <c r="BK25" s="420"/>
      <c r="BL25" s="420"/>
      <c r="BM25" s="421"/>
      <c r="BN25" s="422">
        <v>5958218</v>
      </c>
      <c r="BO25" s="423"/>
      <c r="BP25" s="423"/>
      <c r="BQ25" s="423"/>
      <c r="BR25" s="423"/>
      <c r="BS25" s="423"/>
      <c r="BT25" s="423"/>
      <c r="BU25" s="424"/>
      <c r="BV25" s="422">
        <v>6888624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61"/>
      <c r="C26" s="462"/>
      <c r="D26" s="463"/>
      <c r="E26" s="400" t="s">
        <v>178</v>
      </c>
      <c r="F26" s="401"/>
      <c r="G26" s="401"/>
      <c r="H26" s="401"/>
      <c r="I26" s="401"/>
      <c r="J26" s="401"/>
      <c r="K26" s="402"/>
      <c r="L26" s="403">
        <v>1</v>
      </c>
      <c r="M26" s="404"/>
      <c r="N26" s="404"/>
      <c r="O26" s="404"/>
      <c r="P26" s="405"/>
      <c r="Q26" s="403">
        <v>5750</v>
      </c>
      <c r="R26" s="404"/>
      <c r="S26" s="404"/>
      <c r="T26" s="404"/>
      <c r="U26" s="404"/>
      <c r="V26" s="405"/>
      <c r="W26" s="471"/>
      <c r="X26" s="462"/>
      <c r="Y26" s="463"/>
      <c r="Z26" s="400" t="s">
        <v>179</v>
      </c>
      <c r="AA26" s="439"/>
      <c r="AB26" s="439"/>
      <c r="AC26" s="439"/>
      <c r="AD26" s="439"/>
      <c r="AE26" s="439"/>
      <c r="AF26" s="439"/>
      <c r="AG26" s="440"/>
      <c r="AH26" s="403">
        <v>19</v>
      </c>
      <c r="AI26" s="404"/>
      <c r="AJ26" s="404"/>
      <c r="AK26" s="404"/>
      <c r="AL26" s="405"/>
      <c r="AM26" s="403">
        <v>61864</v>
      </c>
      <c r="AN26" s="404"/>
      <c r="AO26" s="404"/>
      <c r="AP26" s="404"/>
      <c r="AQ26" s="404"/>
      <c r="AR26" s="405"/>
      <c r="AS26" s="403">
        <v>3256</v>
      </c>
      <c r="AT26" s="404"/>
      <c r="AU26" s="404"/>
      <c r="AV26" s="404"/>
      <c r="AW26" s="404"/>
      <c r="AX26" s="406"/>
      <c r="AY26" s="436" t="s">
        <v>180</v>
      </c>
      <c r="AZ26" s="437"/>
      <c r="BA26" s="437"/>
      <c r="BB26" s="437"/>
      <c r="BC26" s="437"/>
      <c r="BD26" s="437"/>
      <c r="BE26" s="437"/>
      <c r="BF26" s="437"/>
      <c r="BG26" s="437"/>
      <c r="BH26" s="437"/>
      <c r="BI26" s="437"/>
      <c r="BJ26" s="437"/>
      <c r="BK26" s="437"/>
      <c r="BL26" s="437"/>
      <c r="BM26" s="438"/>
      <c r="BN26" s="427" t="s">
        <v>181</v>
      </c>
      <c r="BO26" s="428"/>
      <c r="BP26" s="428"/>
      <c r="BQ26" s="428"/>
      <c r="BR26" s="428"/>
      <c r="BS26" s="428"/>
      <c r="BT26" s="428"/>
      <c r="BU26" s="429"/>
      <c r="BV26" s="427" t="s">
        <v>181</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61"/>
      <c r="C27" s="462"/>
      <c r="D27" s="463"/>
      <c r="E27" s="400" t="s">
        <v>182</v>
      </c>
      <c r="F27" s="401"/>
      <c r="G27" s="401"/>
      <c r="H27" s="401"/>
      <c r="I27" s="401"/>
      <c r="J27" s="401"/>
      <c r="K27" s="402"/>
      <c r="L27" s="403">
        <v>1</v>
      </c>
      <c r="M27" s="404"/>
      <c r="N27" s="404"/>
      <c r="O27" s="404"/>
      <c r="P27" s="405"/>
      <c r="Q27" s="403">
        <v>4350</v>
      </c>
      <c r="R27" s="404"/>
      <c r="S27" s="404"/>
      <c r="T27" s="404"/>
      <c r="U27" s="404"/>
      <c r="V27" s="405"/>
      <c r="W27" s="471"/>
      <c r="X27" s="462"/>
      <c r="Y27" s="463"/>
      <c r="Z27" s="400" t="s">
        <v>183</v>
      </c>
      <c r="AA27" s="401"/>
      <c r="AB27" s="401"/>
      <c r="AC27" s="401"/>
      <c r="AD27" s="401"/>
      <c r="AE27" s="401"/>
      <c r="AF27" s="401"/>
      <c r="AG27" s="402"/>
      <c r="AH27" s="403">
        <v>4</v>
      </c>
      <c r="AI27" s="404"/>
      <c r="AJ27" s="404"/>
      <c r="AK27" s="404"/>
      <c r="AL27" s="405"/>
      <c r="AM27" s="403">
        <v>16444</v>
      </c>
      <c r="AN27" s="404"/>
      <c r="AO27" s="404"/>
      <c r="AP27" s="404"/>
      <c r="AQ27" s="404"/>
      <c r="AR27" s="405"/>
      <c r="AS27" s="403">
        <v>4111</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v>151974</v>
      </c>
      <c r="BO27" s="431"/>
      <c r="BP27" s="431"/>
      <c r="BQ27" s="431"/>
      <c r="BR27" s="431"/>
      <c r="BS27" s="431"/>
      <c r="BT27" s="431"/>
      <c r="BU27" s="432"/>
      <c r="BV27" s="430">
        <v>182038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61"/>
      <c r="C28" s="462"/>
      <c r="D28" s="463"/>
      <c r="E28" s="400" t="s">
        <v>185</v>
      </c>
      <c r="F28" s="401"/>
      <c r="G28" s="401"/>
      <c r="H28" s="401"/>
      <c r="I28" s="401"/>
      <c r="J28" s="401"/>
      <c r="K28" s="402"/>
      <c r="L28" s="403">
        <v>1</v>
      </c>
      <c r="M28" s="404"/>
      <c r="N28" s="404"/>
      <c r="O28" s="404"/>
      <c r="P28" s="405"/>
      <c r="Q28" s="403">
        <v>3850</v>
      </c>
      <c r="R28" s="404"/>
      <c r="S28" s="404"/>
      <c r="T28" s="404"/>
      <c r="U28" s="404"/>
      <c r="V28" s="405"/>
      <c r="W28" s="471"/>
      <c r="X28" s="462"/>
      <c r="Y28" s="463"/>
      <c r="Z28" s="400" t="s">
        <v>186</v>
      </c>
      <c r="AA28" s="401"/>
      <c r="AB28" s="401"/>
      <c r="AC28" s="401"/>
      <c r="AD28" s="401"/>
      <c r="AE28" s="401"/>
      <c r="AF28" s="401"/>
      <c r="AG28" s="402"/>
      <c r="AH28" s="403" t="s">
        <v>181</v>
      </c>
      <c r="AI28" s="404"/>
      <c r="AJ28" s="404"/>
      <c r="AK28" s="404"/>
      <c r="AL28" s="405"/>
      <c r="AM28" s="403" t="s">
        <v>181</v>
      </c>
      <c r="AN28" s="404"/>
      <c r="AO28" s="404"/>
      <c r="AP28" s="404"/>
      <c r="AQ28" s="404"/>
      <c r="AR28" s="405"/>
      <c r="AS28" s="403" t="s">
        <v>181</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2522459</v>
      </c>
      <c r="BO28" s="423"/>
      <c r="BP28" s="423"/>
      <c r="BQ28" s="423"/>
      <c r="BR28" s="423"/>
      <c r="BS28" s="423"/>
      <c r="BT28" s="423"/>
      <c r="BU28" s="424"/>
      <c r="BV28" s="422">
        <v>2521455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61"/>
      <c r="C29" s="462"/>
      <c r="D29" s="463"/>
      <c r="E29" s="400" t="s">
        <v>188</v>
      </c>
      <c r="F29" s="401"/>
      <c r="G29" s="401"/>
      <c r="H29" s="401"/>
      <c r="I29" s="401"/>
      <c r="J29" s="401"/>
      <c r="K29" s="402"/>
      <c r="L29" s="403">
        <v>16</v>
      </c>
      <c r="M29" s="404"/>
      <c r="N29" s="404"/>
      <c r="O29" s="404"/>
      <c r="P29" s="405"/>
      <c r="Q29" s="403">
        <v>3600</v>
      </c>
      <c r="R29" s="404"/>
      <c r="S29" s="404"/>
      <c r="T29" s="404"/>
      <c r="U29" s="404"/>
      <c r="V29" s="405"/>
      <c r="W29" s="472"/>
      <c r="X29" s="473"/>
      <c r="Y29" s="474"/>
      <c r="Z29" s="400" t="s">
        <v>189</v>
      </c>
      <c r="AA29" s="401"/>
      <c r="AB29" s="401"/>
      <c r="AC29" s="401"/>
      <c r="AD29" s="401"/>
      <c r="AE29" s="401"/>
      <c r="AF29" s="401"/>
      <c r="AG29" s="402"/>
      <c r="AH29" s="403">
        <v>329</v>
      </c>
      <c r="AI29" s="404"/>
      <c r="AJ29" s="404"/>
      <c r="AK29" s="404"/>
      <c r="AL29" s="405"/>
      <c r="AM29" s="403">
        <v>984619</v>
      </c>
      <c r="AN29" s="404"/>
      <c r="AO29" s="404"/>
      <c r="AP29" s="404"/>
      <c r="AQ29" s="404"/>
      <c r="AR29" s="405"/>
      <c r="AS29" s="403">
        <v>2993</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691586</v>
      </c>
      <c r="BO29" s="428"/>
      <c r="BP29" s="428"/>
      <c r="BQ29" s="428"/>
      <c r="BR29" s="428"/>
      <c r="BS29" s="428"/>
      <c r="BT29" s="428"/>
      <c r="BU29" s="429"/>
      <c r="BV29" s="427">
        <v>780581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4"/>
      <c r="C30" s="465"/>
      <c r="D30" s="466"/>
      <c r="E30" s="475"/>
      <c r="F30" s="476"/>
      <c r="G30" s="476"/>
      <c r="H30" s="476"/>
      <c r="I30" s="476"/>
      <c r="J30" s="476"/>
      <c r="K30" s="477"/>
      <c r="L30" s="478"/>
      <c r="M30" s="479"/>
      <c r="N30" s="479"/>
      <c r="O30" s="479"/>
      <c r="P30" s="480"/>
      <c r="Q30" s="478"/>
      <c r="R30" s="479"/>
      <c r="S30" s="479"/>
      <c r="T30" s="479"/>
      <c r="U30" s="479"/>
      <c r="V30" s="480"/>
      <c r="W30" s="481" t="s">
        <v>191</v>
      </c>
      <c r="X30" s="482"/>
      <c r="Y30" s="482"/>
      <c r="Z30" s="482"/>
      <c r="AA30" s="482"/>
      <c r="AB30" s="482"/>
      <c r="AC30" s="482"/>
      <c r="AD30" s="482"/>
      <c r="AE30" s="482"/>
      <c r="AF30" s="482"/>
      <c r="AG30" s="483"/>
      <c r="AH30" s="391">
        <v>97.5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2449140</v>
      </c>
      <c r="BO30" s="431"/>
      <c r="BP30" s="431"/>
      <c r="BQ30" s="431"/>
      <c r="BR30" s="431"/>
      <c r="BS30" s="431"/>
      <c r="BT30" s="431"/>
      <c r="BU30" s="432"/>
      <c r="BV30" s="430">
        <v>3330088</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198</v>
      </c>
      <c r="V33" s="390"/>
      <c r="W33" s="389" t="s">
        <v>199</v>
      </c>
      <c r="X33" s="389"/>
      <c r="Y33" s="389"/>
      <c r="Z33" s="389"/>
      <c r="AA33" s="389"/>
      <c r="AB33" s="389"/>
      <c r="AC33" s="389"/>
      <c r="AD33" s="389"/>
      <c r="AE33" s="389"/>
      <c r="AF33" s="389"/>
      <c r="AG33" s="389"/>
      <c r="AH33" s="389"/>
      <c r="AI33" s="389"/>
      <c r="AJ33" s="389"/>
      <c r="AK33" s="389"/>
      <c r="AL33" s="215"/>
      <c r="AM33" s="390" t="s">
        <v>198</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198</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山形県消防補償等組合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東根育英会</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市営墓地特別会計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工業用水道事業会計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山形県自治会館管理組合</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東根市体育協会</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山形県市町村職員退職手当組合</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東根市土地開発公社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東根市外二市一町共立衛生処理組合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北村山広域行政事務組合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河北町ほか２市広域斎場事務組合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山形県後期高齢者医療広域連合（普通会計分）</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山形県後期高齢者医療広域連合（事業会計分）</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北村山公立病院組合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31nD1oC7tq0C8aS2QhsjtvhY97+PVkjvU9r5qV9lfY6YQX+oXO+QhQnc/I/i6dHZ6Z0djxFj6x9nTt/JMwbZg==" saltValue="sRuwyXw7VlxFSemPgRin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H27"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06" t="s">
        <v>565</v>
      </c>
      <c r="D34" s="1206"/>
      <c r="E34" s="1207"/>
      <c r="F34" s="32">
        <v>17.5</v>
      </c>
      <c r="G34" s="33">
        <v>18.739999999999998</v>
      </c>
      <c r="H34" s="33">
        <v>19.739999999999998</v>
      </c>
      <c r="I34" s="33">
        <v>20.18</v>
      </c>
      <c r="J34" s="34">
        <v>20.399999999999999</v>
      </c>
      <c r="K34" s="22"/>
      <c r="L34" s="22"/>
      <c r="M34" s="22"/>
      <c r="N34" s="22"/>
      <c r="O34" s="22"/>
      <c r="P34" s="22"/>
    </row>
    <row r="35" spans="1:16" ht="39" customHeight="1" x14ac:dyDescent="0.15">
      <c r="A35" s="22"/>
      <c r="B35" s="35"/>
      <c r="C35" s="1200" t="s">
        <v>566</v>
      </c>
      <c r="D35" s="1201"/>
      <c r="E35" s="1202"/>
      <c r="F35" s="36">
        <v>6.63</v>
      </c>
      <c r="G35" s="37">
        <v>5.42</v>
      </c>
      <c r="H35" s="37">
        <v>5</v>
      </c>
      <c r="I35" s="37">
        <v>4.82</v>
      </c>
      <c r="J35" s="38">
        <v>8.7200000000000006</v>
      </c>
      <c r="K35" s="22"/>
      <c r="L35" s="22"/>
      <c r="M35" s="22"/>
      <c r="N35" s="22"/>
      <c r="O35" s="22"/>
      <c r="P35" s="22"/>
    </row>
    <row r="36" spans="1:16" ht="39" customHeight="1" x14ac:dyDescent="0.15">
      <c r="A36" s="22"/>
      <c r="B36" s="35"/>
      <c r="C36" s="1200" t="s">
        <v>567</v>
      </c>
      <c r="D36" s="1201"/>
      <c r="E36" s="1202"/>
      <c r="F36" s="36">
        <v>4.3499999999999996</v>
      </c>
      <c r="G36" s="37">
        <v>4.51</v>
      </c>
      <c r="H36" s="37">
        <v>3.46</v>
      </c>
      <c r="I36" s="37">
        <v>3.75</v>
      </c>
      <c r="J36" s="38">
        <v>3.97</v>
      </c>
      <c r="K36" s="22"/>
      <c r="L36" s="22"/>
      <c r="M36" s="22"/>
      <c r="N36" s="22"/>
      <c r="O36" s="22"/>
      <c r="P36" s="22"/>
    </row>
    <row r="37" spans="1:16" ht="39" customHeight="1" x14ac:dyDescent="0.15">
      <c r="A37" s="22"/>
      <c r="B37" s="35"/>
      <c r="C37" s="1200" t="s">
        <v>568</v>
      </c>
      <c r="D37" s="1201"/>
      <c r="E37" s="1202"/>
      <c r="F37" s="36">
        <v>0</v>
      </c>
      <c r="G37" s="37">
        <v>0.64</v>
      </c>
      <c r="H37" s="37">
        <v>1.31</v>
      </c>
      <c r="I37" s="37">
        <v>1.25</v>
      </c>
      <c r="J37" s="38">
        <v>1.38</v>
      </c>
      <c r="K37" s="22"/>
      <c r="L37" s="22"/>
      <c r="M37" s="22"/>
      <c r="N37" s="22"/>
      <c r="O37" s="22"/>
      <c r="P37" s="22"/>
    </row>
    <row r="38" spans="1:16" ht="39" customHeight="1" x14ac:dyDescent="0.15">
      <c r="A38" s="22"/>
      <c r="B38" s="35"/>
      <c r="C38" s="1200" t="s">
        <v>569</v>
      </c>
      <c r="D38" s="1201"/>
      <c r="E38" s="1202"/>
      <c r="F38" s="36">
        <v>0.14000000000000001</v>
      </c>
      <c r="G38" s="37">
        <v>0.08</v>
      </c>
      <c r="H38" s="37">
        <v>0.18</v>
      </c>
      <c r="I38" s="37">
        <v>1.54</v>
      </c>
      <c r="J38" s="38">
        <v>0.51</v>
      </c>
      <c r="K38" s="22"/>
      <c r="L38" s="22"/>
      <c r="M38" s="22"/>
      <c r="N38" s="22"/>
      <c r="O38" s="22"/>
      <c r="P38" s="22"/>
    </row>
    <row r="39" spans="1:16" ht="39" customHeight="1" x14ac:dyDescent="0.15">
      <c r="A39" s="22"/>
      <c r="B39" s="35"/>
      <c r="C39" s="1200" t="s">
        <v>570</v>
      </c>
      <c r="D39" s="1201"/>
      <c r="E39" s="1202"/>
      <c r="F39" s="36">
        <v>0.09</v>
      </c>
      <c r="G39" s="37">
        <v>0.02</v>
      </c>
      <c r="H39" s="37">
        <v>0.03</v>
      </c>
      <c r="I39" s="37">
        <v>0.03</v>
      </c>
      <c r="J39" s="38">
        <v>0.02</v>
      </c>
      <c r="K39" s="22"/>
      <c r="L39" s="22"/>
      <c r="M39" s="22"/>
      <c r="N39" s="22"/>
      <c r="O39" s="22"/>
      <c r="P39" s="22"/>
    </row>
    <row r="40" spans="1:16" ht="39" customHeight="1" x14ac:dyDescent="0.15">
      <c r="A40" s="22"/>
      <c r="B40" s="35"/>
      <c r="C40" s="1200" t="s">
        <v>571</v>
      </c>
      <c r="D40" s="1201"/>
      <c r="E40" s="1202"/>
      <c r="F40" s="36">
        <v>0.01</v>
      </c>
      <c r="G40" s="37">
        <v>0.02</v>
      </c>
      <c r="H40" s="37">
        <v>0.01</v>
      </c>
      <c r="I40" s="37">
        <v>0.01</v>
      </c>
      <c r="J40" s="38">
        <v>0.02</v>
      </c>
      <c r="K40" s="22"/>
      <c r="L40" s="22"/>
      <c r="M40" s="22"/>
      <c r="N40" s="22"/>
      <c r="O40" s="22"/>
      <c r="P40" s="22"/>
    </row>
    <row r="41" spans="1:16" ht="39" customHeight="1" x14ac:dyDescent="0.15">
      <c r="A41" s="22"/>
      <c r="B41" s="35"/>
      <c r="C41" s="1200" t="s">
        <v>572</v>
      </c>
      <c r="D41" s="1201"/>
      <c r="E41" s="1202"/>
      <c r="F41" s="36">
        <v>0</v>
      </c>
      <c r="G41" s="37">
        <v>0</v>
      </c>
      <c r="H41" s="37">
        <v>0</v>
      </c>
      <c r="I41" s="37">
        <v>0</v>
      </c>
      <c r="J41" s="38">
        <v>0</v>
      </c>
      <c r="K41" s="22"/>
      <c r="L41" s="22"/>
      <c r="M41" s="22"/>
      <c r="N41" s="22"/>
      <c r="O41" s="22"/>
      <c r="P41" s="22"/>
    </row>
    <row r="42" spans="1:16" ht="39" customHeight="1" x14ac:dyDescent="0.15">
      <c r="A42" s="22"/>
      <c r="B42" s="39"/>
      <c r="C42" s="1200" t="s">
        <v>573</v>
      </c>
      <c r="D42" s="1201"/>
      <c r="E42" s="1202"/>
      <c r="F42" s="36" t="s">
        <v>516</v>
      </c>
      <c r="G42" s="37" t="s">
        <v>516</v>
      </c>
      <c r="H42" s="37" t="s">
        <v>516</v>
      </c>
      <c r="I42" s="37" t="s">
        <v>516</v>
      </c>
      <c r="J42" s="38" t="s">
        <v>516</v>
      </c>
      <c r="K42" s="22"/>
      <c r="L42" s="22"/>
      <c r="M42" s="22"/>
      <c r="N42" s="22"/>
      <c r="O42" s="22"/>
      <c r="P42" s="22"/>
    </row>
    <row r="43" spans="1:16" ht="39" customHeight="1" thickBot="1" x14ac:dyDescent="0.2">
      <c r="A43" s="22"/>
      <c r="B43" s="40"/>
      <c r="C43" s="1203" t="s">
        <v>574</v>
      </c>
      <c r="D43" s="1204"/>
      <c r="E43" s="1205"/>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Tp+t/fuQvrJZvBGeObpha7tjNMkUDE1uckBuCcROmkb+h9sr66ZzWujHrBGxZTIVrYa7NcoVCslUBNIhMQx1A==" saltValue="Daw4gSHGNQxvpW8H3wn9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N3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2223</v>
      </c>
      <c r="L45" s="60">
        <v>1978</v>
      </c>
      <c r="M45" s="60">
        <v>1915</v>
      </c>
      <c r="N45" s="60">
        <v>1879</v>
      </c>
      <c r="O45" s="61">
        <v>1837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516</v>
      </c>
      <c r="L46" s="64" t="s">
        <v>516</v>
      </c>
      <c r="M46" s="64" t="s">
        <v>516</v>
      </c>
      <c r="N46" s="64" t="s">
        <v>516</v>
      </c>
      <c r="O46" s="65" t="s">
        <v>516</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516</v>
      </c>
      <c r="L47" s="64" t="s">
        <v>516</v>
      </c>
      <c r="M47" s="64" t="s">
        <v>516</v>
      </c>
      <c r="N47" s="64" t="s">
        <v>516</v>
      </c>
      <c r="O47" s="65" t="s">
        <v>516</v>
      </c>
      <c r="P47" s="48"/>
      <c r="Q47" s="48"/>
      <c r="R47" s="48"/>
      <c r="S47" s="48"/>
      <c r="T47" s="48"/>
      <c r="U47" s="48"/>
    </row>
    <row r="48" spans="1:21" ht="30.75" customHeight="1" x14ac:dyDescent="0.15">
      <c r="A48" s="48"/>
      <c r="B48" s="1228"/>
      <c r="C48" s="1229"/>
      <c r="D48" s="62"/>
      <c r="E48" s="1210" t="s">
        <v>15</v>
      </c>
      <c r="F48" s="1210"/>
      <c r="G48" s="1210"/>
      <c r="H48" s="1210"/>
      <c r="I48" s="1210"/>
      <c r="J48" s="1211"/>
      <c r="K48" s="63">
        <v>678</v>
      </c>
      <c r="L48" s="64">
        <v>624</v>
      </c>
      <c r="M48" s="64">
        <v>582</v>
      </c>
      <c r="N48" s="64">
        <v>542</v>
      </c>
      <c r="O48" s="65">
        <v>541</v>
      </c>
      <c r="P48" s="48"/>
      <c r="Q48" s="48"/>
      <c r="R48" s="48"/>
      <c r="S48" s="48"/>
      <c r="T48" s="48"/>
      <c r="U48" s="48"/>
    </row>
    <row r="49" spans="1:21" ht="30.75" customHeight="1" x14ac:dyDescent="0.15">
      <c r="A49" s="48"/>
      <c r="B49" s="1228"/>
      <c r="C49" s="1229"/>
      <c r="D49" s="62"/>
      <c r="E49" s="1210" t="s">
        <v>16</v>
      </c>
      <c r="F49" s="1210"/>
      <c r="G49" s="1210"/>
      <c r="H49" s="1210"/>
      <c r="I49" s="1210"/>
      <c r="J49" s="1211"/>
      <c r="K49" s="63">
        <v>313</v>
      </c>
      <c r="L49" s="64">
        <v>260</v>
      </c>
      <c r="M49" s="64">
        <v>270</v>
      </c>
      <c r="N49" s="64">
        <v>291</v>
      </c>
      <c r="O49" s="65">
        <v>296</v>
      </c>
      <c r="P49" s="48"/>
      <c r="Q49" s="48"/>
      <c r="R49" s="48"/>
      <c r="S49" s="48"/>
      <c r="T49" s="48"/>
      <c r="U49" s="48"/>
    </row>
    <row r="50" spans="1:21" ht="30.75" customHeight="1" x14ac:dyDescent="0.15">
      <c r="A50" s="48"/>
      <c r="B50" s="1228"/>
      <c r="C50" s="1229"/>
      <c r="D50" s="62"/>
      <c r="E50" s="1210" t="s">
        <v>17</v>
      </c>
      <c r="F50" s="1210"/>
      <c r="G50" s="1210"/>
      <c r="H50" s="1210"/>
      <c r="I50" s="1210"/>
      <c r="J50" s="1211"/>
      <c r="K50" s="63">
        <v>180</v>
      </c>
      <c r="L50" s="64">
        <v>293</v>
      </c>
      <c r="M50" s="64">
        <v>273</v>
      </c>
      <c r="N50" s="64">
        <v>165</v>
      </c>
      <c r="O50" s="65">
        <v>159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516</v>
      </c>
      <c r="L51" s="64" t="s">
        <v>516</v>
      </c>
      <c r="M51" s="64" t="s">
        <v>516</v>
      </c>
      <c r="N51" s="64" t="s">
        <v>516</v>
      </c>
      <c r="O51" s="65" t="s">
        <v>516</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2427</v>
      </c>
      <c r="L52" s="64">
        <v>2219</v>
      </c>
      <c r="M52" s="64">
        <v>2261</v>
      </c>
      <c r="N52" s="64">
        <v>2236</v>
      </c>
      <c r="O52" s="65">
        <v>2181</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967</v>
      </c>
      <c r="L53" s="69">
        <v>936</v>
      </c>
      <c r="M53" s="69">
        <v>779</v>
      </c>
      <c r="N53" s="69">
        <v>641</v>
      </c>
      <c r="O53" s="70">
        <v>652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Uhc7pGyqOi0Zk/owtR0uN/8HEhrgZO+KEoW+Z4PJqOojMNtM82PFZvbw3NgFLmPg/iZ4UZL3W0YErDcRW1rig==" saltValue="KgN0X5Y5slnVVeecrBk8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L34"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46" t="s">
        <v>30</v>
      </c>
      <c r="C41" s="1247"/>
      <c r="D41" s="101"/>
      <c r="E41" s="1248" t="s">
        <v>31</v>
      </c>
      <c r="F41" s="1248"/>
      <c r="G41" s="1248"/>
      <c r="H41" s="1249"/>
      <c r="I41" s="102">
        <v>18065</v>
      </c>
      <c r="J41" s="103">
        <v>18568</v>
      </c>
      <c r="K41" s="103">
        <v>19173</v>
      </c>
      <c r="L41" s="103">
        <v>19023</v>
      </c>
      <c r="M41" s="104">
        <v>18438</v>
      </c>
    </row>
    <row r="42" spans="2:13" ht="27.75" customHeight="1" x14ac:dyDescent="0.15">
      <c r="B42" s="1236"/>
      <c r="C42" s="1237"/>
      <c r="D42" s="105"/>
      <c r="E42" s="1240" t="s">
        <v>32</v>
      </c>
      <c r="F42" s="1240"/>
      <c r="G42" s="1240"/>
      <c r="H42" s="1241"/>
      <c r="I42" s="106">
        <v>1209</v>
      </c>
      <c r="J42" s="107">
        <v>1067</v>
      </c>
      <c r="K42" s="107">
        <v>918</v>
      </c>
      <c r="L42" s="107">
        <v>768</v>
      </c>
      <c r="M42" s="108">
        <v>619</v>
      </c>
    </row>
    <row r="43" spans="2:13" ht="27.75" customHeight="1" x14ac:dyDescent="0.15">
      <c r="B43" s="1236"/>
      <c r="C43" s="1237"/>
      <c r="D43" s="105"/>
      <c r="E43" s="1240" t="s">
        <v>33</v>
      </c>
      <c r="F43" s="1240"/>
      <c r="G43" s="1240"/>
      <c r="H43" s="1241"/>
      <c r="I43" s="106">
        <v>7341</v>
      </c>
      <c r="J43" s="107">
        <v>6972</v>
      </c>
      <c r="K43" s="107">
        <v>6587</v>
      </c>
      <c r="L43" s="107">
        <v>6099</v>
      </c>
      <c r="M43" s="108">
        <v>5794</v>
      </c>
    </row>
    <row r="44" spans="2:13" ht="27.75" customHeight="1" x14ac:dyDescent="0.15">
      <c r="B44" s="1236"/>
      <c r="C44" s="1237"/>
      <c r="D44" s="105"/>
      <c r="E44" s="1240" t="s">
        <v>34</v>
      </c>
      <c r="F44" s="1240"/>
      <c r="G44" s="1240"/>
      <c r="H44" s="1241"/>
      <c r="I44" s="106">
        <v>1723</v>
      </c>
      <c r="J44" s="107">
        <v>1815</v>
      </c>
      <c r="K44" s="107">
        <v>1588</v>
      </c>
      <c r="L44" s="107">
        <v>1355</v>
      </c>
      <c r="M44" s="108">
        <v>1412</v>
      </c>
    </row>
    <row r="45" spans="2:13" ht="27.75" customHeight="1" x14ac:dyDescent="0.15">
      <c r="B45" s="1236"/>
      <c r="C45" s="1237"/>
      <c r="D45" s="105"/>
      <c r="E45" s="1240" t="s">
        <v>35</v>
      </c>
      <c r="F45" s="1240"/>
      <c r="G45" s="1240"/>
      <c r="H45" s="1241"/>
      <c r="I45" s="106">
        <v>2677</v>
      </c>
      <c r="J45" s="107">
        <v>2547</v>
      </c>
      <c r="K45" s="107">
        <v>2324</v>
      </c>
      <c r="L45" s="107">
        <v>2295</v>
      </c>
      <c r="M45" s="108">
        <v>2192</v>
      </c>
    </row>
    <row r="46" spans="2:13" ht="27.75" customHeight="1" x14ac:dyDescent="0.15">
      <c r="B46" s="1236"/>
      <c r="C46" s="1237"/>
      <c r="D46" s="109"/>
      <c r="E46" s="1240" t="s">
        <v>36</v>
      </c>
      <c r="F46" s="1240"/>
      <c r="G46" s="1240"/>
      <c r="H46" s="1241"/>
      <c r="I46" s="106" t="s">
        <v>516</v>
      </c>
      <c r="J46" s="107" t="s">
        <v>516</v>
      </c>
      <c r="K46" s="107" t="s">
        <v>516</v>
      </c>
      <c r="L46" s="107" t="s">
        <v>516</v>
      </c>
      <c r="M46" s="108" t="s">
        <v>516</v>
      </c>
    </row>
    <row r="47" spans="2:13" ht="27.75" customHeight="1" x14ac:dyDescent="0.15">
      <c r="B47" s="1236"/>
      <c r="C47" s="1237"/>
      <c r="D47" s="110"/>
      <c r="E47" s="1250" t="s">
        <v>37</v>
      </c>
      <c r="F47" s="1251"/>
      <c r="G47" s="1251"/>
      <c r="H47" s="1252"/>
      <c r="I47" s="106" t="s">
        <v>516</v>
      </c>
      <c r="J47" s="107" t="s">
        <v>516</v>
      </c>
      <c r="K47" s="107" t="s">
        <v>516</v>
      </c>
      <c r="L47" s="107" t="s">
        <v>516</v>
      </c>
      <c r="M47" s="108" t="s">
        <v>516</v>
      </c>
    </row>
    <row r="48" spans="2:13" ht="27.75" customHeight="1" x14ac:dyDescent="0.15">
      <c r="B48" s="1236"/>
      <c r="C48" s="1237"/>
      <c r="D48" s="105"/>
      <c r="E48" s="1240" t="s">
        <v>38</v>
      </c>
      <c r="F48" s="1240"/>
      <c r="G48" s="1240"/>
      <c r="H48" s="1241"/>
      <c r="I48" s="106" t="s">
        <v>516</v>
      </c>
      <c r="J48" s="107" t="s">
        <v>516</v>
      </c>
      <c r="K48" s="107" t="s">
        <v>516</v>
      </c>
      <c r="L48" s="107" t="s">
        <v>516</v>
      </c>
      <c r="M48" s="108" t="s">
        <v>516</v>
      </c>
    </row>
    <row r="49" spans="2:13" ht="27.75" customHeight="1" x14ac:dyDescent="0.15">
      <c r="B49" s="1238"/>
      <c r="C49" s="1239"/>
      <c r="D49" s="105"/>
      <c r="E49" s="1240" t="s">
        <v>39</v>
      </c>
      <c r="F49" s="1240"/>
      <c r="G49" s="1240"/>
      <c r="H49" s="1241"/>
      <c r="I49" s="106" t="s">
        <v>516</v>
      </c>
      <c r="J49" s="107" t="s">
        <v>516</v>
      </c>
      <c r="K49" s="107" t="s">
        <v>516</v>
      </c>
      <c r="L49" s="107" t="s">
        <v>516</v>
      </c>
      <c r="M49" s="108" t="s">
        <v>516</v>
      </c>
    </row>
    <row r="50" spans="2:13" ht="27.75" customHeight="1" x14ac:dyDescent="0.15">
      <c r="B50" s="1234" t="s">
        <v>40</v>
      </c>
      <c r="C50" s="1235"/>
      <c r="D50" s="111"/>
      <c r="E50" s="1240" t="s">
        <v>41</v>
      </c>
      <c r="F50" s="1240"/>
      <c r="G50" s="1240"/>
      <c r="H50" s="1241"/>
      <c r="I50" s="106">
        <v>6604</v>
      </c>
      <c r="J50" s="107">
        <v>7168</v>
      </c>
      <c r="K50" s="107">
        <v>6989</v>
      </c>
      <c r="L50" s="107">
        <v>7090</v>
      </c>
      <c r="M50" s="108">
        <v>6303</v>
      </c>
    </row>
    <row r="51" spans="2:13" ht="27.75" customHeight="1" x14ac:dyDescent="0.15">
      <c r="B51" s="1236"/>
      <c r="C51" s="1237"/>
      <c r="D51" s="105"/>
      <c r="E51" s="1240" t="s">
        <v>42</v>
      </c>
      <c r="F51" s="1240"/>
      <c r="G51" s="1240"/>
      <c r="H51" s="1241"/>
      <c r="I51" s="106">
        <v>3325</v>
      </c>
      <c r="J51" s="107">
        <v>3027</v>
      </c>
      <c r="K51" s="107">
        <v>3107</v>
      </c>
      <c r="L51" s="107">
        <v>3104</v>
      </c>
      <c r="M51" s="108">
        <v>3279</v>
      </c>
    </row>
    <row r="52" spans="2:13" ht="27.75" customHeight="1" x14ac:dyDescent="0.15">
      <c r="B52" s="1238"/>
      <c r="C52" s="1239"/>
      <c r="D52" s="105"/>
      <c r="E52" s="1240" t="s">
        <v>43</v>
      </c>
      <c r="F52" s="1240"/>
      <c r="G52" s="1240"/>
      <c r="H52" s="1241"/>
      <c r="I52" s="106">
        <v>18684</v>
      </c>
      <c r="J52" s="107">
        <v>18768</v>
      </c>
      <c r="K52" s="107">
        <v>18792</v>
      </c>
      <c r="L52" s="107">
        <v>18218</v>
      </c>
      <c r="M52" s="108">
        <v>18124</v>
      </c>
    </row>
    <row r="53" spans="2:13" ht="27.75" customHeight="1" thickBot="1" x14ac:dyDescent="0.2">
      <c r="B53" s="1242" t="s">
        <v>44</v>
      </c>
      <c r="C53" s="1243"/>
      <c r="D53" s="112"/>
      <c r="E53" s="1244" t="s">
        <v>45</v>
      </c>
      <c r="F53" s="1244"/>
      <c r="G53" s="1244"/>
      <c r="H53" s="1245"/>
      <c r="I53" s="113">
        <v>2401</v>
      </c>
      <c r="J53" s="114">
        <v>2006</v>
      </c>
      <c r="K53" s="114">
        <v>1701</v>
      </c>
      <c r="L53" s="114">
        <v>1128</v>
      </c>
      <c r="M53" s="115">
        <v>749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Fgg0WdK3hHrHafuwOg4Rk3kmBSHib8alawwXcjUr001qY+nMeOPzG+1nFXr0YTd8Z+k1Ph/3xHAjpPNHMCDaA==" saltValue="i+92320F+wmpKz1dx81u4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abSelected="1" topLeftCell="A54"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61" t="s">
        <v>48</v>
      </c>
      <c r="D55" s="1261"/>
      <c r="E55" s="1262"/>
      <c r="F55" s="127">
        <v>2519</v>
      </c>
      <c r="G55" s="127">
        <v>2521</v>
      </c>
      <c r="H55" s="128">
        <v>2522</v>
      </c>
    </row>
    <row r="56" spans="2:8" ht="52.5" customHeight="1" x14ac:dyDescent="0.15">
      <c r="B56" s="129"/>
      <c r="C56" s="1263" t="s">
        <v>49</v>
      </c>
      <c r="D56" s="1263"/>
      <c r="E56" s="1264"/>
      <c r="F56" s="130">
        <v>769</v>
      </c>
      <c r="G56" s="130">
        <v>781</v>
      </c>
      <c r="H56" s="131">
        <v>692</v>
      </c>
    </row>
    <row r="57" spans="2:8" ht="53.25" customHeight="1" x14ac:dyDescent="0.15">
      <c r="B57" s="129"/>
      <c r="C57" s="1265" t="s">
        <v>50</v>
      </c>
      <c r="D57" s="1265"/>
      <c r="E57" s="1266"/>
      <c r="F57" s="132">
        <v>2948</v>
      </c>
      <c r="G57" s="132">
        <v>3330</v>
      </c>
      <c r="H57" s="133">
        <v>2449</v>
      </c>
    </row>
    <row r="58" spans="2:8" ht="45.75" customHeight="1" x14ac:dyDescent="0.15">
      <c r="B58" s="134"/>
      <c r="C58" s="1253" t="s">
        <v>595</v>
      </c>
      <c r="D58" s="1254"/>
      <c r="E58" s="1255"/>
      <c r="F58" s="135">
        <v>1419</v>
      </c>
      <c r="G58" s="135">
        <v>1822</v>
      </c>
      <c r="H58" s="136">
        <v>1301</v>
      </c>
    </row>
    <row r="59" spans="2:8" ht="45.75" customHeight="1" x14ac:dyDescent="0.15">
      <c r="B59" s="134"/>
      <c r="C59" s="1253" t="s">
        <v>596</v>
      </c>
      <c r="D59" s="1254"/>
      <c r="E59" s="1255"/>
      <c r="F59" s="135">
        <v>1218</v>
      </c>
      <c r="G59" s="135">
        <v>1219</v>
      </c>
      <c r="H59" s="136">
        <v>1004</v>
      </c>
    </row>
    <row r="60" spans="2:8" ht="45.75" customHeight="1" x14ac:dyDescent="0.15">
      <c r="B60" s="134"/>
      <c r="C60" s="1253" t="s">
        <v>597</v>
      </c>
      <c r="D60" s="1254"/>
      <c r="E60" s="1255"/>
      <c r="F60" s="135">
        <v>240</v>
      </c>
      <c r="G60" s="135">
        <v>218</v>
      </c>
      <c r="H60" s="136">
        <v>74</v>
      </c>
    </row>
    <row r="61" spans="2:8" ht="45.75" customHeight="1" x14ac:dyDescent="0.15">
      <c r="B61" s="134"/>
      <c r="C61" s="1253" t="s">
        <v>598</v>
      </c>
      <c r="D61" s="1254"/>
      <c r="E61" s="1255"/>
      <c r="F61" s="135">
        <v>33</v>
      </c>
      <c r="G61" s="135">
        <v>32</v>
      </c>
      <c r="H61" s="136">
        <v>32</v>
      </c>
    </row>
    <row r="62" spans="2:8" ht="45.75" customHeight="1" thickBot="1" x14ac:dyDescent="0.2">
      <c r="B62" s="137"/>
      <c r="C62" s="1256" t="s">
        <v>599</v>
      </c>
      <c r="D62" s="1257"/>
      <c r="E62" s="1258"/>
      <c r="F62" s="138">
        <v>27</v>
      </c>
      <c r="G62" s="138">
        <v>28</v>
      </c>
      <c r="H62" s="139">
        <v>28</v>
      </c>
    </row>
    <row r="63" spans="2:8" ht="52.5" customHeight="1" thickBot="1" x14ac:dyDescent="0.2">
      <c r="B63" s="140"/>
      <c r="C63" s="1259" t="s">
        <v>51</v>
      </c>
      <c r="D63" s="1259"/>
      <c r="E63" s="1260"/>
      <c r="F63" s="141">
        <v>6236</v>
      </c>
      <c r="G63" s="141">
        <v>6632</v>
      </c>
      <c r="H63" s="142">
        <v>5663</v>
      </c>
    </row>
    <row r="64" spans="2:8" ht="15" customHeight="1" x14ac:dyDescent="0.15"/>
    <row r="65" ht="0" hidden="1" customHeight="1" x14ac:dyDescent="0.15"/>
    <row r="66" ht="0" hidden="1" customHeight="1" x14ac:dyDescent="0.15"/>
  </sheetData>
  <sheetProtection algorithmName="SHA-512" hashValue="rX8bp4NokH+96P3LJmLeUtd1zlEhqIAWyoEpMh+rdl/wKYN5GgrezdJdsQy/UeM1QqYaBhyuRoyfr+H/dBTUeQ==" saltValue="8Ms2UXA3JtD5BAf4iA6f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54773</v>
      </c>
      <c r="E3" s="161"/>
      <c r="F3" s="162">
        <v>83623</v>
      </c>
      <c r="G3" s="163"/>
      <c r="H3" s="164"/>
    </row>
    <row r="4" spans="1:8" x14ac:dyDescent="0.15">
      <c r="A4" s="165"/>
      <c r="B4" s="166"/>
      <c r="C4" s="167"/>
      <c r="D4" s="168">
        <v>27770</v>
      </c>
      <c r="E4" s="169"/>
      <c r="F4" s="170">
        <v>48787</v>
      </c>
      <c r="G4" s="171"/>
      <c r="H4" s="172"/>
    </row>
    <row r="5" spans="1:8" x14ac:dyDescent="0.15">
      <c r="A5" s="153" t="s">
        <v>550</v>
      </c>
      <c r="B5" s="158"/>
      <c r="C5" s="159"/>
      <c r="D5" s="160">
        <v>92436</v>
      </c>
      <c r="E5" s="161"/>
      <c r="F5" s="162">
        <v>87974</v>
      </c>
      <c r="G5" s="163"/>
      <c r="H5" s="164"/>
    </row>
    <row r="6" spans="1:8" x14ac:dyDescent="0.15">
      <c r="A6" s="165"/>
      <c r="B6" s="166"/>
      <c r="C6" s="167"/>
      <c r="D6" s="168">
        <v>45064</v>
      </c>
      <c r="E6" s="169"/>
      <c r="F6" s="170">
        <v>48183</v>
      </c>
      <c r="G6" s="171"/>
      <c r="H6" s="172"/>
    </row>
    <row r="7" spans="1:8" x14ac:dyDescent="0.15">
      <c r="A7" s="153" t="s">
        <v>551</v>
      </c>
      <c r="B7" s="158"/>
      <c r="C7" s="159"/>
      <c r="D7" s="160">
        <v>103925</v>
      </c>
      <c r="E7" s="161"/>
      <c r="F7" s="162">
        <v>78864</v>
      </c>
      <c r="G7" s="163"/>
      <c r="H7" s="164"/>
    </row>
    <row r="8" spans="1:8" x14ac:dyDescent="0.15">
      <c r="A8" s="165"/>
      <c r="B8" s="166"/>
      <c r="C8" s="167"/>
      <c r="D8" s="168">
        <v>53739</v>
      </c>
      <c r="E8" s="169"/>
      <c r="F8" s="170">
        <v>46136</v>
      </c>
      <c r="G8" s="171"/>
      <c r="H8" s="172"/>
    </row>
    <row r="9" spans="1:8" x14ac:dyDescent="0.15">
      <c r="A9" s="153" t="s">
        <v>552</v>
      </c>
      <c r="B9" s="158"/>
      <c r="C9" s="159"/>
      <c r="D9" s="160">
        <v>60343</v>
      </c>
      <c r="E9" s="161"/>
      <c r="F9" s="162">
        <v>85042</v>
      </c>
      <c r="G9" s="163"/>
      <c r="H9" s="164"/>
    </row>
    <row r="10" spans="1:8" x14ac:dyDescent="0.15">
      <c r="A10" s="165"/>
      <c r="B10" s="166"/>
      <c r="C10" s="167"/>
      <c r="D10" s="168">
        <v>32014</v>
      </c>
      <c r="E10" s="169"/>
      <c r="F10" s="170">
        <v>50806</v>
      </c>
      <c r="G10" s="171"/>
      <c r="H10" s="172"/>
    </row>
    <row r="11" spans="1:8" x14ac:dyDescent="0.15">
      <c r="A11" s="153" t="s">
        <v>553</v>
      </c>
      <c r="B11" s="158"/>
      <c r="C11" s="159"/>
      <c r="D11" s="160">
        <v>50636</v>
      </c>
      <c r="E11" s="161"/>
      <c r="F11" s="162">
        <v>83774</v>
      </c>
      <c r="G11" s="163"/>
      <c r="H11" s="164"/>
    </row>
    <row r="12" spans="1:8" x14ac:dyDescent="0.15">
      <c r="A12" s="165"/>
      <c r="B12" s="166"/>
      <c r="C12" s="173"/>
      <c r="D12" s="168">
        <v>34127</v>
      </c>
      <c r="E12" s="169"/>
      <c r="F12" s="170">
        <v>52179</v>
      </c>
      <c r="G12" s="171"/>
      <c r="H12" s="172"/>
    </row>
    <row r="13" spans="1:8" x14ac:dyDescent="0.15">
      <c r="A13" s="153"/>
      <c r="B13" s="158"/>
      <c r="C13" s="174"/>
      <c r="D13" s="175">
        <v>72423</v>
      </c>
      <c r="E13" s="176"/>
      <c r="F13" s="177">
        <v>83855</v>
      </c>
      <c r="G13" s="178"/>
      <c r="H13" s="164"/>
    </row>
    <row r="14" spans="1:8" x14ac:dyDescent="0.15">
      <c r="A14" s="165"/>
      <c r="B14" s="166"/>
      <c r="C14" s="167"/>
      <c r="D14" s="168">
        <v>38543</v>
      </c>
      <c r="E14" s="169"/>
      <c r="F14" s="170">
        <v>49218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6.65</v>
      </c>
      <c r="C19" s="179">
        <f>ROUND(VALUE(SUBSTITUTE(実質収支比率等に係る経年分析!G$48,"▲","-")),2)</f>
        <v>5.44</v>
      </c>
      <c r="D19" s="179">
        <f>ROUND(VALUE(SUBSTITUTE(実質収支比率等に係る経年分析!H$48,"▲","-")),2)</f>
        <v>5.0199999999999996</v>
      </c>
      <c r="E19" s="179">
        <f>ROUND(VALUE(SUBSTITUTE(実質収支比率等に係る経年分析!I$48,"▲","-")),2)</f>
        <v>4.84</v>
      </c>
      <c r="F19" s="179">
        <f>ROUND(VALUE(SUBSTITUTE(実質収支比率等に係る経年分析!J$48,"▲","-")),2)</f>
        <v>8.75</v>
      </c>
    </row>
    <row r="20" spans="1:11" x14ac:dyDescent="0.15">
      <c r="A20" s="179" t="s">
        <v>55</v>
      </c>
      <c r="B20" s="179">
        <f>ROUND(VALUE(SUBSTITUTE(実質収支比率等に係る経年分析!F$47,"▲","-")),2)</f>
        <v>19.48</v>
      </c>
      <c r="C20" s="179">
        <f>ROUND(VALUE(SUBSTITUTE(実質収支比率等に係る経年分析!G$47,"▲","-")),2)</f>
        <v>19.86</v>
      </c>
      <c r="D20" s="179">
        <f>ROUND(VALUE(SUBSTITUTE(実質収支比率等に係る経年分析!H$47,"▲","-")),2)</f>
        <v>22.43</v>
      </c>
      <c r="E20" s="179">
        <f>ROUND(VALUE(SUBSTITUTE(実質収支比率等に係る経年分析!I$47,"▲","-")),2)</f>
        <v>21.94</v>
      </c>
      <c r="F20" s="179">
        <f>ROUND(VALUE(SUBSTITUTE(実質収支比率等に係る経年分析!J$47,"▲","-")),2)</f>
        <v>21.99</v>
      </c>
    </row>
    <row r="21" spans="1:11" x14ac:dyDescent="0.15">
      <c r="A21" s="179" t="s">
        <v>56</v>
      </c>
      <c r="B21" s="179">
        <f>IF(ISNUMBER(VALUE(SUBSTITUTE(実質収支比率等に係る経年分析!F$49,"▲","-"))),ROUND(VALUE(SUBSTITUTE(実質収支比率等に係る経年分析!F$49,"▲","-")),2),NA())</f>
        <v>1.47</v>
      </c>
      <c r="C21" s="179">
        <f>IF(ISNUMBER(VALUE(SUBSTITUTE(実質収支比率等に係る経年分析!G$49,"▲","-"))),ROUND(VALUE(SUBSTITUTE(実質収支比率等に係る経年分析!G$49,"▲","-")),2),NA())</f>
        <v>-0.93</v>
      </c>
      <c r="D21" s="179">
        <f>IF(ISNUMBER(VALUE(SUBSTITUTE(実質収支比率等に係る経年分析!H$49,"▲","-"))),ROUND(VALUE(SUBSTITUTE(実質収支比率等に係る経年分析!H$49,"▲","-")),2),NA())</f>
        <v>2.54</v>
      </c>
      <c r="E21" s="179">
        <f>IF(ISNUMBER(VALUE(SUBSTITUTE(実質収支比率等に係る経年分析!I$49,"▲","-"))),ROUND(VALUE(SUBSTITUTE(実質収支比率等に係る経年分析!I$49,"▲","-")),2),NA())</f>
        <v>-0.05</v>
      </c>
      <c r="F21" s="179">
        <f>IF(ISNUMBER(VALUE(SUBSTITUTE(実質収支比率等に係る経年分析!J$49,"▲","-"))),ROUND(VALUE(SUBSTITUTE(実質収支比率等に係る経年分析!J$49,"▲","-")),2),NA())</f>
        <v>4.78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市営墓地特別会計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0.14000000000000001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1.38</v>
      </c>
    </row>
    <row r="34" spans="1:16" x14ac:dyDescent="0.15">
      <c r="A34" s="180" t="str">
        <f>IF(連結実質赤字比率に係る赤字・黒字の構成分析!C$36="",NA(),連結実質赤字比率に係る赤字・黒字の構成分析!C$36)</f>
        <v>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4.3499999999999996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4.51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3.97</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5.42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8.7200000000000006</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18.739999999999998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19.739999999999998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20.18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20.399999999999999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2427</v>
      </c>
      <c r="E42" s="181"/>
      <c r="F42" s="181"/>
      <c r="G42" s="181">
        <f>'実質公債費比率（分子）の構造'!L$52</f>
        <v>2219</v>
      </c>
      <c r="H42" s="181"/>
      <c r="I42" s="181"/>
      <c r="J42" s="181">
        <f>'実質公債費比率（分子）の構造'!M$52</f>
        <v>2261</v>
      </c>
      <c r="K42" s="181"/>
      <c r="L42" s="181"/>
      <c r="M42" s="181">
        <f>'実質公債費比率（分子）の構造'!N$52</f>
        <v>2236</v>
      </c>
      <c r="N42" s="181"/>
      <c r="O42" s="181"/>
      <c r="P42" s="181">
        <f>'実質公債費比率（分子）の構造'!O$52</f>
        <v>2181</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180</v>
      </c>
      <c r="C44" s="181"/>
      <c r="D44" s="181"/>
      <c r="E44" s="181">
        <f>'実質公債費比率（分子）の構造'!L$50</f>
        <v>293</v>
      </c>
      <c r="F44" s="181"/>
      <c r="G44" s="181"/>
      <c r="H44" s="181">
        <f>'実質公債費比率（分子）の構造'!M$50</f>
        <v>273</v>
      </c>
      <c r="I44" s="181"/>
      <c r="J44" s="181"/>
      <c r="K44" s="181">
        <f>'実質公債費比率（分子）の構造'!N$50</f>
        <v>165</v>
      </c>
      <c r="L44" s="181"/>
      <c r="M44" s="181"/>
      <c r="N44" s="181">
        <f>'実質公債費比率（分子）の構造'!O$50</f>
        <v>159</v>
      </c>
      <c r="O44" s="181"/>
      <c r="P44" s="181"/>
    </row>
    <row r="45" spans="1:16" x14ac:dyDescent="0.15">
      <c r="A45" s="181" t="s">
        <v>66</v>
      </c>
      <c r="B45" s="181">
        <f>'実質公債費比率（分子）の構造'!K$49</f>
        <v>313</v>
      </c>
      <c r="C45" s="181"/>
      <c r="D45" s="181"/>
      <c r="E45" s="181">
        <f>'実質公債費比率（分子）の構造'!L$49</f>
        <v>260</v>
      </c>
      <c r="F45" s="181"/>
      <c r="G45" s="181"/>
      <c r="H45" s="181">
        <f>'実質公債費比率（分子）の構造'!M$49</f>
        <v>270</v>
      </c>
      <c r="I45" s="181"/>
      <c r="J45" s="181"/>
      <c r="K45" s="181">
        <f>'実質公債費比率（分子）の構造'!N$49</f>
        <v>291</v>
      </c>
      <c r="L45" s="181"/>
      <c r="M45" s="181"/>
      <c r="N45" s="181">
        <f>'実質公債費比率（分子）の構造'!O$49</f>
        <v>296</v>
      </c>
      <c r="O45" s="181"/>
      <c r="P45" s="181"/>
    </row>
    <row r="46" spans="1:16" x14ac:dyDescent="0.15">
      <c r="A46" s="181" t="s">
        <v>67</v>
      </c>
      <c r="B46" s="181">
        <f>'実質公債費比率（分子）の構造'!K$48</f>
        <v>678</v>
      </c>
      <c r="C46" s="181"/>
      <c r="D46" s="181"/>
      <c r="E46" s="181">
        <f>'実質公債費比率（分子）の構造'!L$48</f>
        <v>624</v>
      </c>
      <c r="F46" s="181"/>
      <c r="G46" s="181"/>
      <c r="H46" s="181">
        <f>'実質公債費比率（分子）の構造'!M$48</f>
        <v>582</v>
      </c>
      <c r="I46" s="181"/>
      <c r="J46" s="181"/>
      <c r="K46" s="181">
        <f>'実質公債費比率（分子）の構造'!N$48</f>
        <v>542</v>
      </c>
      <c r="L46" s="181"/>
      <c r="M46" s="181"/>
      <c r="N46" s="181">
        <f>'実質公債費比率（分子）の構造'!O$48</f>
        <v>541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2223</v>
      </c>
      <c r="C49" s="181"/>
      <c r="D49" s="181"/>
      <c r="E49" s="181">
        <f>'実質公債費比率（分子）の構造'!L$45</f>
        <v>1978</v>
      </c>
      <c r="F49" s="181"/>
      <c r="G49" s="181"/>
      <c r="H49" s="181">
        <f>'実質公債費比率（分子）の構造'!M$45</f>
        <v>1915</v>
      </c>
      <c r="I49" s="181"/>
      <c r="J49" s="181"/>
      <c r="K49" s="181">
        <f>'実質公債費比率（分子）の構造'!N$45</f>
        <v>1879</v>
      </c>
      <c r="L49" s="181"/>
      <c r="M49" s="181"/>
      <c r="N49" s="181">
        <f>'実質公債費比率（分子）の構造'!O$45</f>
        <v>1837</v>
      </c>
      <c r="O49" s="181"/>
      <c r="P49" s="181"/>
    </row>
    <row r="50" spans="1:16" x14ac:dyDescent="0.15">
      <c r="A50" s="181" t="s">
        <v>71</v>
      </c>
      <c r="B50" s="181" t="e">
        <f>NA()</f>
        <v>#N/A</v>
      </c>
      <c r="C50" s="181">
        <f>IF(ISNUMBER('実質公債費比率（分子）の構造'!K$53),'実質公債費比率（分子）の構造'!K$53,NA())</f>
        <v>967</v>
      </c>
      <c r="D50" s="181" t="e">
        <f>NA()</f>
        <v>#N/A</v>
      </c>
      <c r="E50" s="181" t="e">
        <f>NA()</f>
        <v>#N/A</v>
      </c>
      <c r="F50" s="181">
        <f>IF(ISNUMBER('実質公債費比率（分子）の構造'!L$53),'実質公債費比率（分子）の構造'!L$53,NA())</f>
        <v>936</v>
      </c>
      <c r="G50" s="181" t="e">
        <f>NA()</f>
        <v>#N/A</v>
      </c>
      <c r="H50" s="181" t="e">
        <f>NA()</f>
        <v>#N/A</v>
      </c>
      <c r="I50" s="181">
        <f>IF(ISNUMBER('実質公債費比率（分子）の構造'!M$53),'実質公債費比率（分子）の構造'!M$53,NA())</f>
        <v>779</v>
      </c>
      <c r="J50" s="181" t="e">
        <f>NA()</f>
        <v>#N/A</v>
      </c>
      <c r="K50" s="181" t="e">
        <f>NA()</f>
        <v>#N/A</v>
      </c>
      <c r="L50" s="181">
        <f>IF(ISNUMBER('実質公債費比率（分子）の構造'!N$53),'実質公債費比率（分子）の構造'!N$53,NA())</f>
        <v>641</v>
      </c>
      <c r="M50" s="181" t="e">
        <f>NA()</f>
        <v>#N/A</v>
      </c>
      <c r="N50" s="181" t="e">
        <f>NA()</f>
        <v>#N/A</v>
      </c>
      <c r="O50" s="181">
        <f>IF(ISNUMBER('実質公債費比率（分子）の構造'!O$53),'実質公債費比率（分子）の構造'!O$53,NA())</f>
        <v>652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18684</v>
      </c>
      <c r="E56" s="180"/>
      <c r="F56" s="180"/>
      <c r="G56" s="180">
        <f>'将来負担比率（分子）の構造'!J$52</f>
        <v>18768</v>
      </c>
      <c r="H56" s="180"/>
      <c r="I56" s="180"/>
      <c r="J56" s="180">
        <f>'将来負担比率（分子）の構造'!K$52</f>
        <v>18792</v>
      </c>
      <c r="K56" s="180"/>
      <c r="L56" s="180"/>
      <c r="M56" s="180">
        <f>'将来負担比率（分子）の構造'!L$52</f>
        <v>18218</v>
      </c>
      <c r="N56" s="180"/>
      <c r="O56" s="180"/>
      <c r="P56" s="180">
        <f>'将来負担比率（分子）の構造'!M$52</f>
        <v>18124</v>
      </c>
    </row>
    <row r="57" spans="1:16" x14ac:dyDescent="0.15">
      <c r="A57" s="180" t="s">
        <v>42</v>
      </c>
      <c r="B57" s="180"/>
      <c r="C57" s="180"/>
      <c r="D57" s="180">
        <f>'将来負担比率（分子）の構造'!I$51</f>
        <v>3325</v>
      </c>
      <c r="E57" s="180"/>
      <c r="F57" s="180"/>
      <c r="G57" s="180">
        <f>'将来負担比率（分子）の構造'!J$51</f>
        <v>3027</v>
      </c>
      <c r="H57" s="180"/>
      <c r="I57" s="180"/>
      <c r="J57" s="180">
        <f>'将来負担比率（分子）の構造'!K$51</f>
        <v>3107</v>
      </c>
      <c r="K57" s="180"/>
      <c r="L57" s="180"/>
      <c r="M57" s="180">
        <f>'将来負担比率（分子）の構造'!L$51</f>
        <v>3104</v>
      </c>
      <c r="N57" s="180"/>
      <c r="O57" s="180"/>
      <c r="P57" s="180">
        <f>'将来負担比率（分子）の構造'!M$51</f>
        <v>3279</v>
      </c>
    </row>
    <row r="58" spans="1:16" x14ac:dyDescent="0.15">
      <c r="A58" s="180" t="s">
        <v>41</v>
      </c>
      <c r="B58" s="180"/>
      <c r="C58" s="180"/>
      <c r="D58" s="180">
        <f>'将来負担比率（分子）の構造'!I$50</f>
        <v>6604</v>
      </c>
      <c r="E58" s="180"/>
      <c r="F58" s="180"/>
      <c r="G58" s="180">
        <f>'将来負担比率（分子）の構造'!J$50</f>
        <v>7168</v>
      </c>
      <c r="H58" s="180"/>
      <c r="I58" s="180"/>
      <c r="J58" s="180">
        <f>'将来負担比率（分子）の構造'!K$50</f>
        <v>6989</v>
      </c>
      <c r="K58" s="180"/>
      <c r="L58" s="180"/>
      <c r="M58" s="180">
        <f>'将来負担比率（分子）の構造'!L$50</f>
        <v>7090</v>
      </c>
      <c r="N58" s="180"/>
      <c r="O58" s="180"/>
      <c r="P58" s="180">
        <f>'将来負担比率（分子）の構造'!M$50</f>
        <v>6303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2677</v>
      </c>
      <c r="C62" s="180"/>
      <c r="D62" s="180"/>
      <c r="E62" s="180">
        <f>'将来負担比率（分子）の構造'!J$45</f>
        <v>2547</v>
      </c>
      <c r="F62" s="180"/>
      <c r="G62" s="180"/>
      <c r="H62" s="180">
        <f>'将来負担比率（分子）の構造'!K$45</f>
        <v>2324</v>
      </c>
      <c r="I62" s="180"/>
      <c r="J62" s="180"/>
      <c r="K62" s="180">
        <f>'将来負担比率（分子）の構造'!L$45</f>
        <v>2295</v>
      </c>
      <c r="L62" s="180"/>
      <c r="M62" s="180"/>
      <c r="N62" s="180">
        <f>'将来負担比率（分子）の構造'!M$45</f>
        <v>2192</v>
      </c>
      <c r="O62" s="180"/>
      <c r="P62" s="180"/>
    </row>
    <row r="63" spans="1:16" x14ac:dyDescent="0.15">
      <c r="A63" s="180" t="s">
        <v>34</v>
      </c>
      <c r="B63" s="180">
        <f>'将来負担比率（分子）の構造'!I$44</f>
        <v>1723</v>
      </c>
      <c r="C63" s="180"/>
      <c r="D63" s="180"/>
      <c r="E63" s="180">
        <f>'将来負担比率（分子）の構造'!J$44</f>
        <v>1815</v>
      </c>
      <c r="F63" s="180"/>
      <c r="G63" s="180"/>
      <c r="H63" s="180">
        <f>'将来負担比率（分子）の構造'!K$44</f>
        <v>1588</v>
      </c>
      <c r="I63" s="180"/>
      <c r="J63" s="180"/>
      <c r="K63" s="180">
        <f>'将来負担比率（分子）の構造'!L$44</f>
        <v>1355</v>
      </c>
      <c r="L63" s="180"/>
      <c r="M63" s="180"/>
      <c r="N63" s="180">
        <f>'将来負担比率（分子）の構造'!M$44</f>
        <v>1412</v>
      </c>
      <c r="O63" s="180"/>
      <c r="P63" s="180"/>
    </row>
    <row r="64" spans="1:16" x14ac:dyDescent="0.15">
      <c r="A64" s="180" t="s">
        <v>33</v>
      </c>
      <c r="B64" s="180">
        <f>'将来負担比率（分子）の構造'!I$43</f>
        <v>7341</v>
      </c>
      <c r="C64" s="180"/>
      <c r="D64" s="180"/>
      <c r="E64" s="180">
        <f>'将来負担比率（分子）の構造'!J$43</f>
        <v>6972</v>
      </c>
      <c r="F64" s="180"/>
      <c r="G64" s="180"/>
      <c r="H64" s="180">
        <f>'将来負担比率（分子）の構造'!K$43</f>
        <v>6587</v>
      </c>
      <c r="I64" s="180"/>
      <c r="J64" s="180"/>
      <c r="K64" s="180">
        <f>'将来負担比率（分子）の構造'!L$43</f>
        <v>6099</v>
      </c>
      <c r="L64" s="180"/>
      <c r="M64" s="180"/>
      <c r="N64" s="180">
        <f>'将来負担比率（分子）の構造'!M$43</f>
        <v>5794</v>
      </c>
      <c r="O64" s="180"/>
      <c r="P64" s="180"/>
    </row>
    <row r="65" spans="1:16" x14ac:dyDescent="0.15">
      <c r="A65" s="180" t="s">
        <v>32</v>
      </c>
      <c r="B65" s="180">
        <f>'将来負担比率（分子）の構造'!I$42</f>
        <v>1209</v>
      </c>
      <c r="C65" s="180"/>
      <c r="D65" s="180"/>
      <c r="E65" s="180">
        <f>'将来負担比率（分子）の構造'!J$42</f>
        <v>1067</v>
      </c>
      <c r="F65" s="180"/>
      <c r="G65" s="180"/>
      <c r="H65" s="180">
        <f>'将来負担比率（分子）の構造'!K$42</f>
        <v>918</v>
      </c>
      <c r="I65" s="180"/>
      <c r="J65" s="180"/>
      <c r="K65" s="180">
        <f>'将来負担比率（分子）の構造'!L$42</f>
        <v>768</v>
      </c>
      <c r="L65" s="180"/>
      <c r="M65" s="180"/>
      <c r="N65" s="180">
        <f>'将来負担比率（分子）の構造'!M$42</f>
        <v>619</v>
      </c>
      <c r="O65" s="180"/>
      <c r="P65" s="180"/>
    </row>
    <row r="66" spans="1:16" x14ac:dyDescent="0.15">
      <c r="A66" s="180" t="s">
        <v>31</v>
      </c>
      <c r="B66" s="180">
        <f>'将来負担比率（分子）の構造'!I$41</f>
        <v>18065</v>
      </c>
      <c r="C66" s="180"/>
      <c r="D66" s="180"/>
      <c r="E66" s="180">
        <f>'将来負担比率（分子）の構造'!J$41</f>
        <v>18568</v>
      </c>
      <c r="F66" s="180"/>
      <c r="G66" s="180"/>
      <c r="H66" s="180">
        <f>'将来負担比率（分子）の構造'!K$41</f>
        <v>19173</v>
      </c>
      <c r="I66" s="180"/>
      <c r="J66" s="180"/>
      <c r="K66" s="180">
        <f>'将来負担比率（分子）の構造'!L$41</f>
        <v>19023</v>
      </c>
      <c r="L66" s="180"/>
      <c r="M66" s="180"/>
      <c r="N66" s="180">
        <f>'将来負担比率（分子）の構造'!M$41</f>
        <v>18438</v>
      </c>
      <c r="O66" s="180"/>
      <c r="P66" s="180"/>
    </row>
    <row r="67" spans="1:16" x14ac:dyDescent="0.15">
      <c r="A67" s="180" t="s">
        <v>75</v>
      </c>
      <c r="B67" s="180" t="e">
        <f>NA()</f>
        <v>#N/A</v>
      </c>
      <c r="C67" s="180">
        <f>IF(ISNUMBER('将来負担比率（分子）の構造'!I$53), IF('将来負担比率（分子）の構造'!I$53 &lt; 0, 0, '将来負担比率（分子）の構造'!I$53), NA())</f>
        <v>2401</v>
      </c>
      <c r="D67" s="180" t="e">
        <f>NA()</f>
        <v>#N/A</v>
      </c>
      <c r="E67" s="180" t="e">
        <f>NA()</f>
        <v>#N/A</v>
      </c>
      <c r="F67" s="180">
        <f>IF(ISNUMBER('将来負担比率（分子）の構造'!J$53), IF('将来負担比率（分子）の構造'!J$53 &lt; 0, 0, '将来負担比率（分子）の構造'!J$53), NA())</f>
        <v>2006</v>
      </c>
      <c r="G67" s="180" t="e">
        <f>NA()</f>
        <v>#N/A</v>
      </c>
      <c r="H67" s="180" t="e">
        <f>NA()</f>
        <v>#N/A</v>
      </c>
      <c r="I67" s="180">
        <f>IF(ISNUMBER('将来負担比率（分子）の構造'!K$53), IF('将来負担比率（分子）の構造'!K$53 &lt; 0, 0, '将来負担比率（分子）の構造'!K$53), NA())</f>
        <v>1701</v>
      </c>
      <c r="J67" s="180" t="e">
        <f>NA()</f>
        <v>#N/A</v>
      </c>
      <c r="K67" s="180" t="e">
        <f>NA()</f>
        <v>#N/A</v>
      </c>
      <c r="L67" s="180">
        <f>IF(ISNUMBER('将来負担比率（分子）の構造'!L$53), IF('将来負担比率（分子）の構造'!L$53 &lt; 0, 0, '将来負担比率（分子）の構造'!L$53), NA())</f>
        <v>1128</v>
      </c>
      <c r="M67" s="180" t="e">
        <f>NA()</f>
        <v>#N/A</v>
      </c>
      <c r="N67" s="180" t="e">
        <f>NA()</f>
        <v>#N/A</v>
      </c>
      <c r="O67" s="180">
        <f>IF(ISNUMBER('将来負担比率（分子）の構造'!M$53), IF('将来負担比率（分子）の構造'!M$53 &lt; 0, 0, '将来負担比率（分子）の構造'!M$53), NA())</f>
        <v>749</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2519</v>
      </c>
      <c r="C72" s="184">
        <f>基金残高に係る経年分析!G55</f>
        <v>2521</v>
      </c>
      <c r="D72" s="184">
        <f>基金残高に係る経年分析!H55</f>
        <v>2522</v>
      </c>
    </row>
    <row r="73" spans="1:16" x14ac:dyDescent="0.15">
      <c r="A73" s="183" t="s">
        <v>78</v>
      </c>
      <c r="B73" s="184">
        <f>基金残高に係る経年分析!F56</f>
        <v>769</v>
      </c>
      <c r="C73" s="184">
        <f>基金残高に係る経年分析!G56</f>
        <v>781</v>
      </c>
      <c r="D73" s="184">
        <f>基金残高に係る経年分析!H56</f>
        <v>692</v>
      </c>
    </row>
    <row r="74" spans="1:16" x14ac:dyDescent="0.15">
      <c r="A74" s="183" t="s">
        <v>79</v>
      </c>
      <c r="B74" s="184">
        <f>基金残高に係る経年分析!F57</f>
        <v>2948</v>
      </c>
      <c r="C74" s="184">
        <f>基金残高に係る経年分析!G57</f>
        <v>3330</v>
      </c>
      <c r="D74" s="184">
        <f>基金残高に係る経年分析!H57</f>
        <v>2449</v>
      </c>
    </row>
  </sheetData>
  <sheetProtection algorithmName="SHA-512" hashValue="REdaG2hoF5q4VXIXCzw1eVIS2wlga7/RC+HAU+LZgxtBfLc+2vagCYQDsqb2VubkwB5Y75WkwbBzGf2FYeUY9A==" saltValue="lYLGfSIM7Zf73vvj2L20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20" workbookViewId="0">
      <selection activeCell="R16" sqref="R16:Y16"/>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7353904</v>
      </c>
      <c r="S5" s="689"/>
      <c r="T5" s="689"/>
      <c r="U5" s="689"/>
      <c r="V5" s="689"/>
      <c r="W5" s="689"/>
      <c r="X5" s="689"/>
      <c r="Y5" s="735"/>
      <c r="Z5" s="753">
        <v>33.799999999999997</v>
      </c>
      <c r="AA5" s="753"/>
      <c r="AB5" s="753"/>
      <c r="AC5" s="753"/>
      <c r="AD5" s="754">
        <v>6963048</v>
      </c>
      <c r="AE5" s="754"/>
      <c r="AF5" s="754"/>
      <c r="AG5" s="754"/>
      <c r="AH5" s="754"/>
      <c r="AI5" s="754"/>
      <c r="AJ5" s="754"/>
      <c r="AK5" s="754"/>
      <c r="AL5" s="736">
        <v>63</v>
      </c>
      <c r="AM5" s="705"/>
      <c r="AN5" s="705"/>
      <c r="AO5" s="737"/>
      <c r="AP5" s="722" t="s">
        <v>227</v>
      </c>
      <c r="AQ5" s="723"/>
      <c r="AR5" s="723"/>
      <c r="AS5" s="723"/>
      <c r="AT5" s="723"/>
      <c r="AU5" s="723"/>
      <c r="AV5" s="723"/>
      <c r="AW5" s="723"/>
      <c r="AX5" s="723"/>
      <c r="AY5" s="723"/>
      <c r="AZ5" s="723"/>
      <c r="BA5" s="723"/>
      <c r="BB5" s="723"/>
      <c r="BC5" s="723"/>
      <c r="BD5" s="723"/>
      <c r="BE5" s="723"/>
      <c r="BF5" s="724"/>
      <c r="BG5" s="636">
        <v>6953982</v>
      </c>
      <c r="BH5" s="637"/>
      <c r="BI5" s="637"/>
      <c r="BJ5" s="637"/>
      <c r="BK5" s="637"/>
      <c r="BL5" s="637"/>
      <c r="BM5" s="637"/>
      <c r="BN5" s="638"/>
      <c r="BO5" s="685">
        <v>94.6</v>
      </c>
      <c r="BP5" s="685"/>
      <c r="BQ5" s="685"/>
      <c r="BR5" s="685"/>
      <c r="BS5" s="686">
        <v>265317</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33" t="s">
        <v>231</v>
      </c>
      <c r="C6" s="634"/>
      <c r="D6" s="634"/>
      <c r="E6" s="634"/>
      <c r="F6" s="634"/>
      <c r="G6" s="634"/>
      <c r="H6" s="634"/>
      <c r="I6" s="634"/>
      <c r="J6" s="634"/>
      <c r="K6" s="634"/>
      <c r="L6" s="634"/>
      <c r="M6" s="634"/>
      <c r="N6" s="634"/>
      <c r="O6" s="634"/>
      <c r="P6" s="634"/>
      <c r="Q6" s="635"/>
      <c r="R6" s="636">
        <v>164548</v>
      </c>
      <c r="S6" s="637"/>
      <c r="T6" s="637"/>
      <c r="U6" s="637"/>
      <c r="V6" s="637"/>
      <c r="W6" s="637"/>
      <c r="X6" s="637"/>
      <c r="Y6" s="638"/>
      <c r="Z6" s="685">
        <v>0.8</v>
      </c>
      <c r="AA6" s="685"/>
      <c r="AB6" s="685"/>
      <c r="AC6" s="685"/>
      <c r="AD6" s="686">
        <v>164548</v>
      </c>
      <c r="AE6" s="686"/>
      <c r="AF6" s="686"/>
      <c r="AG6" s="686"/>
      <c r="AH6" s="686"/>
      <c r="AI6" s="686"/>
      <c r="AJ6" s="686"/>
      <c r="AK6" s="686"/>
      <c r="AL6" s="639">
        <v>1.5</v>
      </c>
      <c r="AM6" s="640"/>
      <c r="AN6" s="640"/>
      <c r="AO6" s="687"/>
      <c r="AP6" s="633" t="s">
        <v>232</v>
      </c>
      <c r="AQ6" s="634"/>
      <c r="AR6" s="634"/>
      <c r="AS6" s="634"/>
      <c r="AT6" s="634"/>
      <c r="AU6" s="634"/>
      <c r="AV6" s="634"/>
      <c r="AW6" s="634"/>
      <c r="AX6" s="634"/>
      <c r="AY6" s="634"/>
      <c r="AZ6" s="634"/>
      <c r="BA6" s="634"/>
      <c r="BB6" s="634"/>
      <c r="BC6" s="634"/>
      <c r="BD6" s="634"/>
      <c r="BE6" s="634"/>
      <c r="BF6" s="635"/>
      <c r="BG6" s="636">
        <v>6953982</v>
      </c>
      <c r="BH6" s="637"/>
      <c r="BI6" s="637"/>
      <c r="BJ6" s="637"/>
      <c r="BK6" s="637"/>
      <c r="BL6" s="637"/>
      <c r="BM6" s="637"/>
      <c r="BN6" s="638"/>
      <c r="BO6" s="685">
        <v>94.6</v>
      </c>
      <c r="BP6" s="685"/>
      <c r="BQ6" s="685"/>
      <c r="BR6" s="685"/>
      <c r="BS6" s="686">
        <v>265317</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36">
        <v>191096</v>
      </c>
      <c r="CS6" s="637"/>
      <c r="CT6" s="637"/>
      <c r="CU6" s="637"/>
      <c r="CV6" s="637"/>
      <c r="CW6" s="637"/>
      <c r="CX6" s="637"/>
      <c r="CY6" s="638"/>
      <c r="CZ6" s="736">
        <v>0.9</v>
      </c>
      <c r="DA6" s="705"/>
      <c r="DB6" s="705"/>
      <c r="DC6" s="739"/>
      <c r="DD6" s="642" t="s">
        <v>140</v>
      </c>
      <c r="DE6" s="637"/>
      <c r="DF6" s="637"/>
      <c r="DG6" s="637"/>
      <c r="DH6" s="637"/>
      <c r="DI6" s="637"/>
      <c r="DJ6" s="637"/>
      <c r="DK6" s="637"/>
      <c r="DL6" s="637"/>
      <c r="DM6" s="637"/>
      <c r="DN6" s="637"/>
      <c r="DO6" s="637"/>
      <c r="DP6" s="638"/>
      <c r="DQ6" s="642">
        <v>190939</v>
      </c>
      <c r="DR6" s="637"/>
      <c r="DS6" s="637"/>
      <c r="DT6" s="637"/>
      <c r="DU6" s="637"/>
      <c r="DV6" s="637"/>
      <c r="DW6" s="637"/>
      <c r="DX6" s="637"/>
      <c r="DY6" s="637"/>
      <c r="DZ6" s="637"/>
      <c r="EA6" s="637"/>
      <c r="EB6" s="637"/>
      <c r="EC6" s="666"/>
    </row>
    <row r="7" spans="2:143" ht="11.25" customHeight="1" x14ac:dyDescent="0.15">
      <c r="B7" s="633" t="s">
        <v>234</v>
      </c>
      <c r="C7" s="634"/>
      <c r="D7" s="634"/>
      <c r="E7" s="634"/>
      <c r="F7" s="634"/>
      <c r="G7" s="634"/>
      <c r="H7" s="634"/>
      <c r="I7" s="634"/>
      <c r="J7" s="634"/>
      <c r="K7" s="634"/>
      <c r="L7" s="634"/>
      <c r="M7" s="634"/>
      <c r="N7" s="634"/>
      <c r="O7" s="634"/>
      <c r="P7" s="634"/>
      <c r="Q7" s="635"/>
      <c r="R7" s="636">
        <v>9776</v>
      </c>
      <c r="S7" s="637"/>
      <c r="T7" s="637"/>
      <c r="U7" s="637"/>
      <c r="V7" s="637"/>
      <c r="W7" s="637"/>
      <c r="X7" s="637"/>
      <c r="Y7" s="638"/>
      <c r="Z7" s="685">
        <v>0</v>
      </c>
      <c r="AA7" s="685"/>
      <c r="AB7" s="685"/>
      <c r="AC7" s="685"/>
      <c r="AD7" s="686">
        <v>9776</v>
      </c>
      <c r="AE7" s="686"/>
      <c r="AF7" s="686"/>
      <c r="AG7" s="686"/>
      <c r="AH7" s="686"/>
      <c r="AI7" s="686"/>
      <c r="AJ7" s="686"/>
      <c r="AK7" s="686"/>
      <c r="AL7" s="639">
        <v>0.1</v>
      </c>
      <c r="AM7" s="640"/>
      <c r="AN7" s="640"/>
      <c r="AO7" s="687"/>
      <c r="AP7" s="633" t="s">
        <v>235</v>
      </c>
      <c r="AQ7" s="634"/>
      <c r="AR7" s="634"/>
      <c r="AS7" s="634"/>
      <c r="AT7" s="634"/>
      <c r="AU7" s="634"/>
      <c r="AV7" s="634"/>
      <c r="AW7" s="634"/>
      <c r="AX7" s="634"/>
      <c r="AY7" s="634"/>
      <c r="AZ7" s="634"/>
      <c r="BA7" s="634"/>
      <c r="BB7" s="634"/>
      <c r="BC7" s="634"/>
      <c r="BD7" s="634"/>
      <c r="BE7" s="634"/>
      <c r="BF7" s="635"/>
      <c r="BG7" s="636">
        <v>3597736</v>
      </c>
      <c r="BH7" s="637"/>
      <c r="BI7" s="637"/>
      <c r="BJ7" s="637"/>
      <c r="BK7" s="637"/>
      <c r="BL7" s="637"/>
      <c r="BM7" s="637"/>
      <c r="BN7" s="638"/>
      <c r="BO7" s="685">
        <v>48.9</v>
      </c>
      <c r="BP7" s="685"/>
      <c r="BQ7" s="685"/>
      <c r="BR7" s="685"/>
      <c r="BS7" s="686">
        <v>265317</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36">
        <v>3966453</v>
      </c>
      <c r="CS7" s="637"/>
      <c r="CT7" s="637"/>
      <c r="CU7" s="637"/>
      <c r="CV7" s="637"/>
      <c r="CW7" s="637"/>
      <c r="CX7" s="637"/>
      <c r="CY7" s="638"/>
      <c r="CZ7" s="685">
        <v>19.100000000000001</v>
      </c>
      <c r="DA7" s="685"/>
      <c r="DB7" s="685"/>
      <c r="DC7" s="685"/>
      <c r="DD7" s="642">
        <v>70567</v>
      </c>
      <c r="DE7" s="637"/>
      <c r="DF7" s="637"/>
      <c r="DG7" s="637"/>
      <c r="DH7" s="637"/>
      <c r="DI7" s="637"/>
      <c r="DJ7" s="637"/>
      <c r="DK7" s="637"/>
      <c r="DL7" s="637"/>
      <c r="DM7" s="637"/>
      <c r="DN7" s="637"/>
      <c r="DO7" s="637"/>
      <c r="DP7" s="638"/>
      <c r="DQ7" s="642">
        <v>1613107</v>
      </c>
      <c r="DR7" s="637"/>
      <c r="DS7" s="637"/>
      <c r="DT7" s="637"/>
      <c r="DU7" s="637"/>
      <c r="DV7" s="637"/>
      <c r="DW7" s="637"/>
      <c r="DX7" s="637"/>
      <c r="DY7" s="637"/>
      <c r="DZ7" s="637"/>
      <c r="EA7" s="637"/>
      <c r="EB7" s="637"/>
      <c r="EC7" s="666"/>
    </row>
    <row r="8" spans="2:143" ht="11.25" customHeight="1" x14ac:dyDescent="0.15">
      <c r="B8" s="633" t="s">
        <v>237</v>
      </c>
      <c r="C8" s="634"/>
      <c r="D8" s="634"/>
      <c r="E8" s="634"/>
      <c r="F8" s="634"/>
      <c r="G8" s="634"/>
      <c r="H8" s="634"/>
      <c r="I8" s="634"/>
      <c r="J8" s="634"/>
      <c r="K8" s="634"/>
      <c r="L8" s="634"/>
      <c r="M8" s="634"/>
      <c r="N8" s="634"/>
      <c r="O8" s="634"/>
      <c r="P8" s="634"/>
      <c r="Q8" s="635"/>
      <c r="R8" s="636">
        <v>11808</v>
      </c>
      <c r="S8" s="637"/>
      <c r="T8" s="637"/>
      <c r="U8" s="637"/>
      <c r="V8" s="637"/>
      <c r="W8" s="637"/>
      <c r="X8" s="637"/>
      <c r="Y8" s="638"/>
      <c r="Z8" s="685">
        <v>0.1</v>
      </c>
      <c r="AA8" s="685"/>
      <c r="AB8" s="685"/>
      <c r="AC8" s="685"/>
      <c r="AD8" s="686">
        <v>11808</v>
      </c>
      <c r="AE8" s="686"/>
      <c r="AF8" s="686"/>
      <c r="AG8" s="686"/>
      <c r="AH8" s="686"/>
      <c r="AI8" s="686"/>
      <c r="AJ8" s="686"/>
      <c r="AK8" s="686"/>
      <c r="AL8" s="639">
        <v>0.1</v>
      </c>
      <c r="AM8" s="640"/>
      <c r="AN8" s="640"/>
      <c r="AO8" s="687"/>
      <c r="AP8" s="633" t="s">
        <v>238</v>
      </c>
      <c r="AQ8" s="634"/>
      <c r="AR8" s="634"/>
      <c r="AS8" s="634"/>
      <c r="AT8" s="634"/>
      <c r="AU8" s="634"/>
      <c r="AV8" s="634"/>
      <c r="AW8" s="634"/>
      <c r="AX8" s="634"/>
      <c r="AY8" s="634"/>
      <c r="AZ8" s="634"/>
      <c r="BA8" s="634"/>
      <c r="BB8" s="634"/>
      <c r="BC8" s="634"/>
      <c r="BD8" s="634"/>
      <c r="BE8" s="634"/>
      <c r="BF8" s="635"/>
      <c r="BG8" s="636">
        <v>84305</v>
      </c>
      <c r="BH8" s="637"/>
      <c r="BI8" s="637"/>
      <c r="BJ8" s="637"/>
      <c r="BK8" s="637"/>
      <c r="BL8" s="637"/>
      <c r="BM8" s="637"/>
      <c r="BN8" s="638"/>
      <c r="BO8" s="685">
        <v>1.1000000000000001</v>
      </c>
      <c r="BP8" s="685"/>
      <c r="BQ8" s="685"/>
      <c r="BR8" s="685"/>
      <c r="BS8" s="642" t="s">
        <v>140</v>
      </c>
      <c r="BT8" s="637"/>
      <c r="BU8" s="637"/>
      <c r="BV8" s="637"/>
      <c r="BW8" s="637"/>
      <c r="BX8" s="637"/>
      <c r="BY8" s="637"/>
      <c r="BZ8" s="637"/>
      <c r="CA8" s="637"/>
      <c r="CB8" s="666"/>
      <c r="CD8" s="667" t="s">
        <v>239</v>
      </c>
      <c r="CE8" s="664"/>
      <c r="CF8" s="664"/>
      <c r="CG8" s="664"/>
      <c r="CH8" s="664"/>
      <c r="CI8" s="664"/>
      <c r="CJ8" s="664"/>
      <c r="CK8" s="664"/>
      <c r="CL8" s="664"/>
      <c r="CM8" s="664"/>
      <c r="CN8" s="664"/>
      <c r="CO8" s="664"/>
      <c r="CP8" s="664"/>
      <c r="CQ8" s="665"/>
      <c r="CR8" s="636">
        <v>6289426</v>
      </c>
      <c r="CS8" s="637"/>
      <c r="CT8" s="637"/>
      <c r="CU8" s="637"/>
      <c r="CV8" s="637"/>
      <c r="CW8" s="637"/>
      <c r="CX8" s="637"/>
      <c r="CY8" s="638"/>
      <c r="CZ8" s="685">
        <v>30.3</v>
      </c>
      <c r="DA8" s="685"/>
      <c r="DB8" s="685"/>
      <c r="DC8" s="685"/>
      <c r="DD8" s="642">
        <v>292974</v>
      </c>
      <c r="DE8" s="637"/>
      <c r="DF8" s="637"/>
      <c r="DG8" s="637"/>
      <c r="DH8" s="637"/>
      <c r="DI8" s="637"/>
      <c r="DJ8" s="637"/>
      <c r="DK8" s="637"/>
      <c r="DL8" s="637"/>
      <c r="DM8" s="637"/>
      <c r="DN8" s="637"/>
      <c r="DO8" s="637"/>
      <c r="DP8" s="638"/>
      <c r="DQ8" s="642">
        <v>2967571</v>
      </c>
      <c r="DR8" s="637"/>
      <c r="DS8" s="637"/>
      <c r="DT8" s="637"/>
      <c r="DU8" s="637"/>
      <c r="DV8" s="637"/>
      <c r="DW8" s="637"/>
      <c r="DX8" s="637"/>
      <c r="DY8" s="637"/>
      <c r="DZ8" s="637"/>
      <c r="EA8" s="637"/>
      <c r="EB8" s="637"/>
      <c r="EC8" s="666"/>
    </row>
    <row r="9" spans="2:143" ht="11.25" customHeight="1" x14ac:dyDescent="0.15">
      <c r="B9" s="633" t="s">
        <v>240</v>
      </c>
      <c r="C9" s="634"/>
      <c r="D9" s="634"/>
      <c r="E9" s="634"/>
      <c r="F9" s="634"/>
      <c r="G9" s="634"/>
      <c r="H9" s="634"/>
      <c r="I9" s="634"/>
      <c r="J9" s="634"/>
      <c r="K9" s="634"/>
      <c r="L9" s="634"/>
      <c r="M9" s="634"/>
      <c r="N9" s="634"/>
      <c r="O9" s="634"/>
      <c r="P9" s="634"/>
      <c r="Q9" s="635"/>
      <c r="R9" s="636">
        <v>10579</v>
      </c>
      <c r="S9" s="637"/>
      <c r="T9" s="637"/>
      <c r="U9" s="637"/>
      <c r="V9" s="637"/>
      <c r="W9" s="637"/>
      <c r="X9" s="637"/>
      <c r="Y9" s="638"/>
      <c r="Z9" s="685">
        <v>0</v>
      </c>
      <c r="AA9" s="685"/>
      <c r="AB9" s="685"/>
      <c r="AC9" s="685"/>
      <c r="AD9" s="686">
        <v>10579</v>
      </c>
      <c r="AE9" s="686"/>
      <c r="AF9" s="686"/>
      <c r="AG9" s="686"/>
      <c r="AH9" s="686"/>
      <c r="AI9" s="686"/>
      <c r="AJ9" s="686"/>
      <c r="AK9" s="686"/>
      <c r="AL9" s="639">
        <v>0.1</v>
      </c>
      <c r="AM9" s="640"/>
      <c r="AN9" s="640"/>
      <c r="AO9" s="687"/>
      <c r="AP9" s="633" t="s">
        <v>241</v>
      </c>
      <c r="AQ9" s="634"/>
      <c r="AR9" s="634"/>
      <c r="AS9" s="634"/>
      <c r="AT9" s="634"/>
      <c r="AU9" s="634"/>
      <c r="AV9" s="634"/>
      <c r="AW9" s="634"/>
      <c r="AX9" s="634"/>
      <c r="AY9" s="634"/>
      <c r="AZ9" s="634"/>
      <c r="BA9" s="634"/>
      <c r="BB9" s="634"/>
      <c r="BC9" s="634"/>
      <c r="BD9" s="634"/>
      <c r="BE9" s="634"/>
      <c r="BF9" s="635"/>
      <c r="BG9" s="636">
        <v>2036036</v>
      </c>
      <c r="BH9" s="637"/>
      <c r="BI9" s="637"/>
      <c r="BJ9" s="637"/>
      <c r="BK9" s="637"/>
      <c r="BL9" s="637"/>
      <c r="BM9" s="637"/>
      <c r="BN9" s="638"/>
      <c r="BO9" s="685">
        <v>27.7</v>
      </c>
      <c r="BP9" s="685"/>
      <c r="BQ9" s="685"/>
      <c r="BR9" s="685"/>
      <c r="BS9" s="642" t="s">
        <v>140</v>
      </c>
      <c r="BT9" s="637"/>
      <c r="BU9" s="637"/>
      <c r="BV9" s="637"/>
      <c r="BW9" s="637"/>
      <c r="BX9" s="637"/>
      <c r="BY9" s="637"/>
      <c r="BZ9" s="637"/>
      <c r="CA9" s="637"/>
      <c r="CB9" s="666"/>
      <c r="CD9" s="667" t="s">
        <v>242</v>
      </c>
      <c r="CE9" s="664"/>
      <c r="CF9" s="664"/>
      <c r="CG9" s="664"/>
      <c r="CH9" s="664"/>
      <c r="CI9" s="664"/>
      <c r="CJ9" s="664"/>
      <c r="CK9" s="664"/>
      <c r="CL9" s="664"/>
      <c r="CM9" s="664"/>
      <c r="CN9" s="664"/>
      <c r="CO9" s="664"/>
      <c r="CP9" s="664"/>
      <c r="CQ9" s="665"/>
      <c r="CR9" s="636">
        <v>1450296</v>
      </c>
      <c r="CS9" s="637"/>
      <c r="CT9" s="637"/>
      <c r="CU9" s="637"/>
      <c r="CV9" s="637"/>
      <c r="CW9" s="637"/>
      <c r="CX9" s="637"/>
      <c r="CY9" s="638"/>
      <c r="CZ9" s="685">
        <v>7</v>
      </c>
      <c r="DA9" s="685"/>
      <c r="DB9" s="685"/>
      <c r="DC9" s="685"/>
      <c r="DD9" s="642">
        <v>15943</v>
      </c>
      <c r="DE9" s="637"/>
      <c r="DF9" s="637"/>
      <c r="DG9" s="637"/>
      <c r="DH9" s="637"/>
      <c r="DI9" s="637"/>
      <c r="DJ9" s="637"/>
      <c r="DK9" s="637"/>
      <c r="DL9" s="637"/>
      <c r="DM9" s="637"/>
      <c r="DN9" s="637"/>
      <c r="DO9" s="637"/>
      <c r="DP9" s="638"/>
      <c r="DQ9" s="642">
        <v>1405445</v>
      </c>
      <c r="DR9" s="637"/>
      <c r="DS9" s="637"/>
      <c r="DT9" s="637"/>
      <c r="DU9" s="637"/>
      <c r="DV9" s="637"/>
      <c r="DW9" s="637"/>
      <c r="DX9" s="637"/>
      <c r="DY9" s="637"/>
      <c r="DZ9" s="637"/>
      <c r="EA9" s="637"/>
      <c r="EB9" s="637"/>
      <c r="EC9" s="666"/>
    </row>
    <row r="10" spans="2:143" ht="11.25" customHeight="1" x14ac:dyDescent="0.15">
      <c r="B10" s="633" t="s">
        <v>243</v>
      </c>
      <c r="C10" s="634"/>
      <c r="D10" s="634"/>
      <c r="E10" s="634"/>
      <c r="F10" s="634"/>
      <c r="G10" s="634"/>
      <c r="H10" s="634"/>
      <c r="I10" s="634"/>
      <c r="J10" s="634"/>
      <c r="K10" s="634"/>
      <c r="L10" s="634"/>
      <c r="M10" s="634"/>
      <c r="N10" s="634"/>
      <c r="O10" s="634"/>
      <c r="P10" s="634"/>
      <c r="Q10" s="635"/>
      <c r="R10" s="636" t="s">
        <v>140</v>
      </c>
      <c r="S10" s="637"/>
      <c r="T10" s="637"/>
      <c r="U10" s="637"/>
      <c r="V10" s="637"/>
      <c r="W10" s="637"/>
      <c r="X10" s="637"/>
      <c r="Y10" s="638"/>
      <c r="Z10" s="685" t="s">
        <v>140</v>
      </c>
      <c r="AA10" s="685"/>
      <c r="AB10" s="685"/>
      <c r="AC10" s="685"/>
      <c r="AD10" s="686" t="s">
        <v>140</v>
      </c>
      <c r="AE10" s="686"/>
      <c r="AF10" s="686"/>
      <c r="AG10" s="686"/>
      <c r="AH10" s="686"/>
      <c r="AI10" s="686"/>
      <c r="AJ10" s="686"/>
      <c r="AK10" s="686"/>
      <c r="AL10" s="639" t="s">
        <v>140</v>
      </c>
      <c r="AM10" s="640"/>
      <c r="AN10" s="640"/>
      <c r="AO10" s="687"/>
      <c r="AP10" s="633" t="s">
        <v>244</v>
      </c>
      <c r="AQ10" s="634"/>
      <c r="AR10" s="634"/>
      <c r="AS10" s="634"/>
      <c r="AT10" s="634"/>
      <c r="AU10" s="634"/>
      <c r="AV10" s="634"/>
      <c r="AW10" s="634"/>
      <c r="AX10" s="634"/>
      <c r="AY10" s="634"/>
      <c r="AZ10" s="634"/>
      <c r="BA10" s="634"/>
      <c r="BB10" s="634"/>
      <c r="BC10" s="634"/>
      <c r="BD10" s="634"/>
      <c r="BE10" s="634"/>
      <c r="BF10" s="635"/>
      <c r="BG10" s="636">
        <v>138966</v>
      </c>
      <c r="BH10" s="637"/>
      <c r="BI10" s="637"/>
      <c r="BJ10" s="637"/>
      <c r="BK10" s="637"/>
      <c r="BL10" s="637"/>
      <c r="BM10" s="637"/>
      <c r="BN10" s="638"/>
      <c r="BO10" s="685">
        <v>1.9</v>
      </c>
      <c r="BP10" s="685"/>
      <c r="BQ10" s="685"/>
      <c r="BR10" s="685"/>
      <c r="BS10" s="642" t="s">
        <v>140</v>
      </c>
      <c r="BT10" s="637"/>
      <c r="BU10" s="637"/>
      <c r="BV10" s="637"/>
      <c r="BW10" s="637"/>
      <c r="BX10" s="637"/>
      <c r="BY10" s="637"/>
      <c r="BZ10" s="637"/>
      <c r="CA10" s="637"/>
      <c r="CB10" s="666"/>
      <c r="CD10" s="667" t="s">
        <v>245</v>
      </c>
      <c r="CE10" s="664"/>
      <c r="CF10" s="664"/>
      <c r="CG10" s="664"/>
      <c r="CH10" s="664"/>
      <c r="CI10" s="664"/>
      <c r="CJ10" s="664"/>
      <c r="CK10" s="664"/>
      <c r="CL10" s="664"/>
      <c r="CM10" s="664"/>
      <c r="CN10" s="664"/>
      <c r="CO10" s="664"/>
      <c r="CP10" s="664"/>
      <c r="CQ10" s="665"/>
      <c r="CR10" s="636">
        <v>37274</v>
      </c>
      <c r="CS10" s="637"/>
      <c r="CT10" s="637"/>
      <c r="CU10" s="637"/>
      <c r="CV10" s="637"/>
      <c r="CW10" s="637"/>
      <c r="CX10" s="637"/>
      <c r="CY10" s="638"/>
      <c r="CZ10" s="685">
        <v>0.2</v>
      </c>
      <c r="DA10" s="685"/>
      <c r="DB10" s="685"/>
      <c r="DC10" s="685"/>
      <c r="DD10" s="642" t="s">
        <v>140</v>
      </c>
      <c r="DE10" s="637"/>
      <c r="DF10" s="637"/>
      <c r="DG10" s="637"/>
      <c r="DH10" s="637"/>
      <c r="DI10" s="637"/>
      <c r="DJ10" s="637"/>
      <c r="DK10" s="637"/>
      <c r="DL10" s="637"/>
      <c r="DM10" s="637"/>
      <c r="DN10" s="637"/>
      <c r="DO10" s="637"/>
      <c r="DP10" s="638"/>
      <c r="DQ10" s="642">
        <v>17125</v>
      </c>
      <c r="DR10" s="637"/>
      <c r="DS10" s="637"/>
      <c r="DT10" s="637"/>
      <c r="DU10" s="637"/>
      <c r="DV10" s="637"/>
      <c r="DW10" s="637"/>
      <c r="DX10" s="637"/>
      <c r="DY10" s="637"/>
      <c r="DZ10" s="637"/>
      <c r="EA10" s="637"/>
      <c r="EB10" s="637"/>
      <c r="EC10" s="666"/>
    </row>
    <row r="11" spans="2:143" ht="11.25" customHeight="1" x14ac:dyDescent="0.15">
      <c r="B11" s="633" t="s">
        <v>246</v>
      </c>
      <c r="C11" s="634"/>
      <c r="D11" s="634"/>
      <c r="E11" s="634"/>
      <c r="F11" s="634"/>
      <c r="G11" s="634"/>
      <c r="H11" s="634"/>
      <c r="I11" s="634"/>
      <c r="J11" s="634"/>
      <c r="K11" s="634"/>
      <c r="L11" s="634"/>
      <c r="M11" s="634"/>
      <c r="N11" s="634"/>
      <c r="O11" s="634"/>
      <c r="P11" s="634"/>
      <c r="Q11" s="635"/>
      <c r="R11" s="636" t="s">
        <v>140</v>
      </c>
      <c r="S11" s="637"/>
      <c r="T11" s="637"/>
      <c r="U11" s="637"/>
      <c r="V11" s="637"/>
      <c r="W11" s="637"/>
      <c r="X11" s="637"/>
      <c r="Y11" s="638"/>
      <c r="Z11" s="685" t="s">
        <v>140</v>
      </c>
      <c r="AA11" s="685"/>
      <c r="AB11" s="685"/>
      <c r="AC11" s="685"/>
      <c r="AD11" s="686" t="s">
        <v>140</v>
      </c>
      <c r="AE11" s="686"/>
      <c r="AF11" s="686"/>
      <c r="AG11" s="686"/>
      <c r="AH11" s="686"/>
      <c r="AI11" s="686"/>
      <c r="AJ11" s="686"/>
      <c r="AK11" s="686"/>
      <c r="AL11" s="639" t="s">
        <v>140</v>
      </c>
      <c r="AM11" s="640"/>
      <c r="AN11" s="640"/>
      <c r="AO11" s="687"/>
      <c r="AP11" s="633" t="s">
        <v>247</v>
      </c>
      <c r="AQ11" s="634"/>
      <c r="AR11" s="634"/>
      <c r="AS11" s="634"/>
      <c r="AT11" s="634"/>
      <c r="AU11" s="634"/>
      <c r="AV11" s="634"/>
      <c r="AW11" s="634"/>
      <c r="AX11" s="634"/>
      <c r="AY11" s="634"/>
      <c r="AZ11" s="634"/>
      <c r="BA11" s="634"/>
      <c r="BB11" s="634"/>
      <c r="BC11" s="634"/>
      <c r="BD11" s="634"/>
      <c r="BE11" s="634"/>
      <c r="BF11" s="635"/>
      <c r="BG11" s="636">
        <v>1338429</v>
      </c>
      <c r="BH11" s="637"/>
      <c r="BI11" s="637"/>
      <c r="BJ11" s="637"/>
      <c r="BK11" s="637"/>
      <c r="BL11" s="637"/>
      <c r="BM11" s="637"/>
      <c r="BN11" s="638"/>
      <c r="BO11" s="685">
        <v>18.2</v>
      </c>
      <c r="BP11" s="685"/>
      <c r="BQ11" s="685"/>
      <c r="BR11" s="685"/>
      <c r="BS11" s="642">
        <v>265317</v>
      </c>
      <c r="BT11" s="637"/>
      <c r="BU11" s="637"/>
      <c r="BV11" s="637"/>
      <c r="BW11" s="637"/>
      <c r="BX11" s="637"/>
      <c r="BY11" s="637"/>
      <c r="BZ11" s="637"/>
      <c r="CA11" s="637"/>
      <c r="CB11" s="666"/>
      <c r="CD11" s="667" t="s">
        <v>248</v>
      </c>
      <c r="CE11" s="664"/>
      <c r="CF11" s="664"/>
      <c r="CG11" s="664"/>
      <c r="CH11" s="664"/>
      <c r="CI11" s="664"/>
      <c r="CJ11" s="664"/>
      <c r="CK11" s="664"/>
      <c r="CL11" s="664"/>
      <c r="CM11" s="664"/>
      <c r="CN11" s="664"/>
      <c r="CO11" s="664"/>
      <c r="CP11" s="664"/>
      <c r="CQ11" s="665"/>
      <c r="CR11" s="636">
        <v>657805</v>
      </c>
      <c r="CS11" s="637"/>
      <c r="CT11" s="637"/>
      <c r="CU11" s="637"/>
      <c r="CV11" s="637"/>
      <c r="CW11" s="637"/>
      <c r="CX11" s="637"/>
      <c r="CY11" s="638"/>
      <c r="CZ11" s="685">
        <v>3.2</v>
      </c>
      <c r="DA11" s="685"/>
      <c r="DB11" s="685"/>
      <c r="DC11" s="685"/>
      <c r="DD11" s="642">
        <v>183919</v>
      </c>
      <c r="DE11" s="637"/>
      <c r="DF11" s="637"/>
      <c r="DG11" s="637"/>
      <c r="DH11" s="637"/>
      <c r="DI11" s="637"/>
      <c r="DJ11" s="637"/>
      <c r="DK11" s="637"/>
      <c r="DL11" s="637"/>
      <c r="DM11" s="637"/>
      <c r="DN11" s="637"/>
      <c r="DO11" s="637"/>
      <c r="DP11" s="638"/>
      <c r="DQ11" s="642">
        <v>331699</v>
      </c>
      <c r="DR11" s="637"/>
      <c r="DS11" s="637"/>
      <c r="DT11" s="637"/>
      <c r="DU11" s="637"/>
      <c r="DV11" s="637"/>
      <c r="DW11" s="637"/>
      <c r="DX11" s="637"/>
      <c r="DY11" s="637"/>
      <c r="DZ11" s="637"/>
      <c r="EA11" s="637"/>
      <c r="EB11" s="637"/>
      <c r="EC11" s="666"/>
    </row>
    <row r="12" spans="2:143" ht="11.25" customHeight="1" x14ac:dyDescent="0.15">
      <c r="B12" s="633" t="s">
        <v>249</v>
      </c>
      <c r="C12" s="634"/>
      <c r="D12" s="634"/>
      <c r="E12" s="634"/>
      <c r="F12" s="634"/>
      <c r="G12" s="634"/>
      <c r="H12" s="634"/>
      <c r="I12" s="634"/>
      <c r="J12" s="634"/>
      <c r="K12" s="634"/>
      <c r="L12" s="634"/>
      <c r="M12" s="634"/>
      <c r="N12" s="634"/>
      <c r="O12" s="634"/>
      <c r="P12" s="634"/>
      <c r="Q12" s="635"/>
      <c r="R12" s="636">
        <v>939155</v>
      </c>
      <c r="S12" s="637"/>
      <c r="T12" s="637"/>
      <c r="U12" s="637"/>
      <c r="V12" s="637"/>
      <c r="W12" s="637"/>
      <c r="X12" s="637"/>
      <c r="Y12" s="638"/>
      <c r="Z12" s="685">
        <v>4.3</v>
      </c>
      <c r="AA12" s="685"/>
      <c r="AB12" s="685"/>
      <c r="AC12" s="685"/>
      <c r="AD12" s="686">
        <v>939155</v>
      </c>
      <c r="AE12" s="686"/>
      <c r="AF12" s="686"/>
      <c r="AG12" s="686"/>
      <c r="AH12" s="686"/>
      <c r="AI12" s="686"/>
      <c r="AJ12" s="686"/>
      <c r="AK12" s="686"/>
      <c r="AL12" s="639">
        <v>8.5</v>
      </c>
      <c r="AM12" s="640"/>
      <c r="AN12" s="640"/>
      <c r="AO12" s="687"/>
      <c r="AP12" s="633" t="s">
        <v>250</v>
      </c>
      <c r="AQ12" s="634"/>
      <c r="AR12" s="634"/>
      <c r="AS12" s="634"/>
      <c r="AT12" s="634"/>
      <c r="AU12" s="634"/>
      <c r="AV12" s="634"/>
      <c r="AW12" s="634"/>
      <c r="AX12" s="634"/>
      <c r="AY12" s="634"/>
      <c r="AZ12" s="634"/>
      <c r="BA12" s="634"/>
      <c r="BB12" s="634"/>
      <c r="BC12" s="634"/>
      <c r="BD12" s="634"/>
      <c r="BE12" s="634"/>
      <c r="BF12" s="635"/>
      <c r="BG12" s="636">
        <v>2914565</v>
      </c>
      <c r="BH12" s="637"/>
      <c r="BI12" s="637"/>
      <c r="BJ12" s="637"/>
      <c r="BK12" s="637"/>
      <c r="BL12" s="637"/>
      <c r="BM12" s="637"/>
      <c r="BN12" s="638"/>
      <c r="BO12" s="685">
        <v>39.6</v>
      </c>
      <c r="BP12" s="685"/>
      <c r="BQ12" s="685"/>
      <c r="BR12" s="685"/>
      <c r="BS12" s="642" t="s">
        <v>140</v>
      </c>
      <c r="BT12" s="637"/>
      <c r="BU12" s="637"/>
      <c r="BV12" s="637"/>
      <c r="BW12" s="637"/>
      <c r="BX12" s="637"/>
      <c r="BY12" s="637"/>
      <c r="BZ12" s="637"/>
      <c r="CA12" s="637"/>
      <c r="CB12" s="666"/>
      <c r="CD12" s="667" t="s">
        <v>251</v>
      </c>
      <c r="CE12" s="664"/>
      <c r="CF12" s="664"/>
      <c r="CG12" s="664"/>
      <c r="CH12" s="664"/>
      <c r="CI12" s="664"/>
      <c r="CJ12" s="664"/>
      <c r="CK12" s="664"/>
      <c r="CL12" s="664"/>
      <c r="CM12" s="664"/>
      <c r="CN12" s="664"/>
      <c r="CO12" s="664"/>
      <c r="CP12" s="664"/>
      <c r="CQ12" s="665"/>
      <c r="CR12" s="636">
        <v>733820</v>
      </c>
      <c r="CS12" s="637"/>
      <c r="CT12" s="637"/>
      <c r="CU12" s="637"/>
      <c r="CV12" s="637"/>
      <c r="CW12" s="637"/>
      <c r="CX12" s="637"/>
      <c r="CY12" s="638"/>
      <c r="CZ12" s="685">
        <v>3.5</v>
      </c>
      <c r="DA12" s="685"/>
      <c r="DB12" s="685"/>
      <c r="DC12" s="685"/>
      <c r="DD12" s="642">
        <v>69878</v>
      </c>
      <c r="DE12" s="637"/>
      <c r="DF12" s="637"/>
      <c r="DG12" s="637"/>
      <c r="DH12" s="637"/>
      <c r="DI12" s="637"/>
      <c r="DJ12" s="637"/>
      <c r="DK12" s="637"/>
      <c r="DL12" s="637"/>
      <c r="DM12" s="637"/>
      <c r="DN12" s="637"/>
      <c r="DO12" s="637"/>
      <c r="DP12" s="638"/>
      <c r="DQ12" s="642">
        <v>461124</v>
      </c>
      <c r="DR12" s="637"/>
      <c r="DS12" s="637"/>
      <c r="DT12" s="637"/>
      <c r="DU12" s="637"/>
      <c r="DV12" s="637"/>
      <c r="DW12" s="637"/>
      <c r="DX12" s="637"/>
      <c r="DY12" s="637"/>
      <c r="DZ12" s="637"/>
      <c r="EA12" s="637"/>
      <c r="EB12" s="637"/>
      <c r="EC12" s="666"/>
    </row>
    <row r="13" spans="2:143" ht="11.25" customHeight="1" x14ac:dyDescent="0.15">
      <c r="B13" s="633" t="s">
        <v>252</v>
      </c>
      <c r="C13" s="634"/>
      <c r="D13" s="634"/>
      <c r="E13" s="634"/>
      <c r="F13" s="634"/>
      <c r="G13" s="634"/>
      <c r="H13" s="634"/>
      <c r="I13" s="634"/>
      <c r="J13" s="634"/>
      <c r="K13" s="634"/>
      <c r="L13" s="634"/>
      <c r="M13" s="634"/>
      <c r="N13" s="634"/>
      <c r="O13" s="634"/>
      <c r="P13" s="634"/>
      <c r="Q13" s="635"/>
      <c r="R13" s="636">
        <v>745</v>
      </c>
      <c r="S13" s="637"/>
      <c r="T13" s="637"/>
      <c r="U13" s="637"/>
      <c r="V13" s="637"/>
      <c r="W13" s="637"/>
      <c r="X13" s="637"/>
      <c r="Y13" s="638"/>
      <c r="Z13" s="685">
        <v>0</v>
      </c>
      <c r="AA13" s="685"/>
      <c r="AB13" s="685"/>
      <c r="AC13" s="685"/>
      <c r="AD13" s="686">
        <v>745</v>
      </c>
      <c r="AE13" s="686"/>
      <c r="AF13" s="686"/>
      <c r="AG13" s="686"/>
      <c r="AH13" s="686"/>
      <c r="AI13" s="686"/>
      <c r="AJ13" s="686"/>
      <c r="AK13" s="686"/>
      <c r="AL13" s="639">
        <v>0</v>
      </c>
      <c r="AM13" s="640"/>
      <c r="AN13" s="640"/>
      <c r="AO13" s="687"/>
      <c r="AP13" s="633" t="s">
        <v>253</v>
      </c>
      <c r="AQ13" s="634"/>
      <c r="AR13" s="634"/>
      <c r="AS13" s="634"/>
      <c r="AT13" s="634"/>
      <c r="AU13" s="634"/>
      <c r="AV13" s="634"/>
      <c r="AW13" s="634"/>
      <c r="AX13" s="634"/>
      <c r="AY13" s="634"/>
      <c r="AZ13" s="634"/>
      <c r="BA13" s="634"/>
      <c r="BB13" s="634"/>
      <c r="BC13" s="634"/>
      <c r="BD13" s="634"/>
      <c r="BE13" s="634"/>
      <c r="BF13" s="635"/>
      <c r="BG13" s="636">
        <v>2877057</v>
      </c>
      <c r="BH13" s="637"/>
      <c r="BI13" s="637"/>
      <c r="BJ13" s="637"/>
      <c r="BK13" s="637"/>
      <c r="BL13" s="637"/>
      <c r="BM13" s="637"/>
      <c r="BN13" s="638"/>
      <c r="BO13" s="685">
        <v>39.1</v>
      </c>
      <c r="BP13" s="685"/>
      <c r="BQ13" s="685"/>
      <c r="BR13" s="685"/>
      <c r="BS13" s="642" t="s">
        <v>140</v>
      </c>
      <c r="BT13" s="637"/>
      <c r="BU13" s="637"/>
      <c r="BV13" s="637"/>
      <c r="BW13" s="637"/>
      <c r="BX13" s="637"/>
      <c r="BY13" s="637"/>
      <c r="BZ13" s="637"/>
      <c r="CA13" s="637"/>
      <c r="CB13" s="666"/>
      <c r="CD13" s="667" t="s">
        <v>254</v>
      </c>
      <c r="CE13" s="664"/>
      <c r="CF13" s="664"/>
      <c r="CG13" s="664"/>
      <c r="CH13" s="664"/>
      <c r="CI13" s="664"/>
      <c r="CJ13" s="664"/>
      <c r="CK13" s="664"/>
      <c r="CL13" s="664"/>
      <c r="CM13" s="664"/>
      <c r="CN13" s="664"/>
      <c r="CO13" s="664"/>
      <c r="CP13" s="664"/>
      <c r="CQ13" s="665"/>
      <c r="CR13" s="636">
        <v>2041635</v>
      </c>
      <c r="CS13" s="637"/>
      <c r="CT13" s="637"/>
      <c r="CU13" s="637"/>
      <c r="CV13" s="637"/>
      <c r="CW13" s="637"/>
      <c r="CX13" s="637"/>
      <c r="CY13" s="638"/>
      <c r="CZ13" s="685">
        <v>9.8000000000000007</v>
      </c>
      <c r="DA13" s="685"/>
      <c r="DB13" s="685"/>
      <c r="DC13" s="685"/>
      <c r="DD13" s="642">
        <v>704436</v>
      </c>
      <c r="DE13" s="637"/>
      <c r="DF13" s="637"/>
      <c r="DG13" s="637"/>
      <c r="DH13" s="637"/>
      <c r="DI13" s="637"/>
      <c r="DJ13" s="637"/>
      <c r="DK13" s="637"/>
      <c r="DL13" s="637"/>
      <c r="DM13" s="637"/>
      <c r="DN13" s="637"/>
      <c r="DO13" s="637"/>
      <c r="DP13" s="638"/>
      <c r="DQ13" s="642">
        <v>1296226</v>
      </c>
      <c r="DR13" s="637"/>
      <c r="DS13" s="637"/>
      <c r="DT13" s="637"/>
      <c r="DU13" s="637"/>
      <c r="DV13" s="637"/>
      <c r="DW13" s="637"/>
      <c r="DX13" s="637"/>
      <c r="DY13" s="637"/>
      <c r="DZ13" s="637"/>
      <c r="EA13" s="637"/>
      <c r="EB13" s="637"/>
      <c r="EC13" s="666"/>
    </row>
    <row r="14" spans="2:143" ht="11.25" customHeight="1" x14ac:dyDescent="0.15">
      <c r="B14" s="633" t="s">
        <v>255</v>
      </c>
      <c r="C14" s="634"/>
      <c r="D14" s="634"/>
      <c r="E14" s="634"/>
      <c r="F14" s="634"/>
      <c r="G14" s="634"/>
      <c r="H14" s="634"/>
      <c r="I14" s="634"/>
      <c r="J14" s="634"/>
      <c r="K14" s="634"/>
      <c r="L14" s="634"/>
      <c r="M14" s="634"/>
      <c r="N14" s="634"/>
      <c r="O14" s="634"/>
      <c r="P14" s="634"/>
      <c r="Q14" s="635"/>
      <c r="R14" s="636" t="s">
        <v>140</v>
      </c>
      <c r="S14" s="637"/>
      <c r="T14" s="637"/>
      <c r="U14" s="637"/>
      <c r="V14" s="637"/>
      <c r="W14" s="637"/>
      <c r="X14" s="637"/>
      <c r="Y14" s="638"/>
      <c r="Z14" s="685" t="s">
        <v>140</v>
      </c>
      <c r="AA14" s="685"/>
      <c r="AB14" s="685"/>
      <c r="AC14" s="685"/>
      <c r="AD14" s="686" t="s">
        <v>140</v>
      </c>
      <c r="AE14" s="686"/>
      <c r="AF14" s="686"/>
      <c r="AG14" s="686"/>
      <c r="AH14" s="686"/>
      <c r="AI14" s="686"/>
      <c r="AJ14" s="686"/>
      <c r="AK14" s="686"/>
      <c r="AL14" s="639" t="s">
        <v>140</v>
      </c>
      <c r="AM14" s="640"/>
      <c r="AN14" s="640"/>
      <c r="AO14" s="687"/>
      <c r="AP14" s="633" t="s">
        <v>256</v>
      </c>
      <c r="AQ14" s="634"/>
      <c r="AR14" s="634"/>
      <c r="AS14" s="634"/>
      <c r="AT14" s="634"/>
      <c r="AU14" s="634"/>
      <c r="AV14" s="634"/>
      <c r="AW14" s="634"/>
      <c r="AX14" s="634"/>
      <c r="AY14" s="634"/>
      <c r="AZ14" s="634"/>
      <c r="BA14" s="634"/>
      <c r="BB14" s="634"/>
      <c r="BC14" s="634"/>
      <c r="BD14" s="634"/>
      <c r="BE14" s="634"/>
      <c r="BF14" s="635"/>
      <c r="BG14" s="636">
        <v>144969</v>
      </c>
      <c r="BH14" s="637"/>
      <c r="BI14" s="637"/>
      <c r="BJ14" s="637"/>
      <c r="BK14" s="637"/>
      <c r="BL14" s="637"/>
      <c r="BM14" s="637"/>
      <c r="BN14" s="638"/>
      <c r="BO14" s="685">
        <v>2</v>
      </c>
      <c r="BP14" s="685"/>
      <c r="BQ14" s="685"/>
      <c r="BR14" s="685"/>
      <c r="BS14" s="642" t="s">
        <v>140</v>
      </c>
      <c r="BT14" s="637"/>
      <c r="BU14" s="637"/>
      <c r="BV14" s="637"/>
      <c r="BW14" s="637"/>
      <c r="BX14" s="637"/>
      <c r="BY14" s="637"/>
      <c r="BZ14" s="637"/>
      <c r="CA14" s="637"/>
      <c r="CB14" s="666"/>
      <c r="CD14" s="667" t="s">
        <v>257</v>
      </c>
      <c r="CE14" s="664"/>
      <c r="CF14" s="664"/>
      <c r="CG14" s="664"/>
      <c r="CH14" s="664"/>
      <c r="CI14" s="664"/>
      <c r="CJ14" s="664"/>
      <c r="CK14" s="664"/>
      <c r="CL14" s="664"/>
      <c r="CM14" s="664"/>
      <c r="CN14" s="664"/>
      <c r="CO14" s="664"/>
      <c r="CP14" s="664"/>
      <c r="CQ14" s="665"/>
      <c r="CR14" s="636">
        <v>649581</v>
      </c>
      <c r="CS14" s="637"/>
      <c r="CT14" s="637"/>
      <c r="CU14" s="637"/>
      <c r="CV14" s="637"/>
      <c r="CW14" s="637"/>
      <c r="CX14" s="637"/>
      <c r="CY14" s="638"/>
      <c r="CZ14" s="685">
        <v>3.1</v>
      </c>
      <c r="DA14" s="685"/>
      <c r="DB14" s="685"/>
      <c r="DC14" s="685"/>
      <c r="DD14" s="642">
        <v>138030</v>
      </c>
      <c r="DE14" s="637"/>
      <c r="DF14" s="637"/>
      <c r="DG14" s="637"/>
      <c r="DH14" s="637"/>
      <c r="DI14" s="637"/>
      <c r="DJ14" s="637"/>
      <c r="DK14" s="637"/>
      <c r="DL14" s="637"/>
      <c r="DM14" s="637"/>
      <c r="DN14" s="637"/>
      <c r="DO14" s="637"/>
      <c r="DP14" s="638"/>
      <c r="DQ14" s="642">
        <v>558349</v>
      </c>
      <c r="DR14" s="637"/>
      <c r="DS14" s="637"/>
      <c r="DT14" s="637"/>
      <c r="DU14" s="637"/>
      <c r="DV14" s="637"/>
      <c r="DW14" s="637"/>
      <c r="DX14" s="637"/>
      <c r="DY14" s="637"/>
      <c r="DZ14" s="637"/>
      <c r="EA14" s="637"/>
      <c r="EB14" s="637"/>
      <c r="EC14" s="666"/>
    </row>
    <row r="15" spans="2:143" ht="11.25" customHeight="1" x14ac:dyDescent="0.15">
      <c r="B15" s="633" t="s">
        <v>258</v>
      </c>
      <c r="C15" s="634"/>
      <c r="D15" s="634"/>
      <c r="E15" s="634"/>
      <c r="F15" s="634"/>
      <c r="G15" s="634"/>
      <c r="H15" s="634"/>
      <c r="I15" s="634"/>
      <c r="J15" s="634"/>
      <c r="K15" s="634"/>
      <c r="L15" s="634"/>
      <c r="M15" s="634"/>
      <c r="N15" s="634"/>
      <c r="O15" s="634"/>
      <c r="P15" s="634"/>
      <c r="Q15" s="635"/>
      <c r="R15" s="636">
        <v>41960</v>
      </c>
      <c r="S15" s="637"/>
      <c r="T15" s="637"/>
      <c r="U15" s="637"/>
      <c r="V15" s="637"/>
      <c r="W15" s="637"/>
      <c r="X15" s="637"/>
      <c r="Y15" s="638"/>
      <c r="Z15" s="685">
        <v>0.2</v>
      </c>
      <c r="AA15" s="685"/>
      <c r="AB15" s="685"/>
      <c r="AC15" s="685"/>
      <c r="AD15" s="686">
        <v>41960</v>
      </c>
      <c r="AE15" s="686"/>
      <c r="AF15" s="686"/>
      <c r="AG15" s="686"/>
      <c r="AH15" s="686"/>
      <c r="AI15" s="686"/>
      <c r="AJ15" s="686"/>
      <c r="AK15" s="686"/>
      <c r="AL15" s="639">
        <v>0.4</v>
      </c>
      <c r="AM15" s="640"/>
      <c r="AN15" s="640"/>
      <c r="AO15" s="687"/>
      <c r="AP15" s="633" t="s">
        <v>259</v>
      </c>
      <c r="AQ15" s="634"/>
      <c r="AR15" s="634"/>
      <c r="AS15" s="634"/>
      <c r="AT15" s="634"/>
      <c r="AU15" s="634"/>
      <c r="AV15" s="634"/>
      <c r="AW15" s="634"/>
      <c r="AX15" s="634"/>
      <c r="AY15" s="634"/>
      <c r="AZ15" s="634"/>
      <c r="BA15" s="634"/>
      <c r="BB15" s="634"/>
      <c r="BC15" s="634"/>
      <c r="BD15" s="634"/>
      <c r="BE15" s="634"/>
      <c r="BF15" s="635"/>
      <c r="BG15" s="636">
        <v>296712</v>
      </c>
      <c r="BH15" s="637"/>
      <c r="BI15" s="637"/>
      <c r="BJ15" s="637"/>
      <c r="BK15" s="637"/>
      <c r="BL15" s="637"/>
      <c r="BM15" s="637"/>
      <c r="BN15" s="638"/>
      <c r="BO15" s="685">
        <v>4</v>
      </c>
      <c r="BP15" s="685"/>
      <c r="BQ15" s="685"/>
      <c r="BR15" s="685"/>
      <c r="BS15" s="642" t="s">
        <v>140</v>
      </c>
      <c r="BT15" s="637"/>
      <c r="BU15" s="637"/>
      <c r="BV15" s="637"/>
      <c r="BW15" s="637"/>
      <c r="BX15" s="637"/>
      <c r="BY15" s="637"/>
      <c r="BZ15" s="637"/>
      <c r="CA15" s="637"/>
      <c r="CB15" s="666"/>
      <c r="CD15" s="667" t="s">
        <v>260</v>
      </c>
      <c r="CE15" s="664"/>
      <c r="CF15" s="664"/>
      <c r="CG15" s="664"/>
      <c r="CH15" s="664"/>
      <c r="CI15" s="664"/>
      <c r="CJ15" s="664"/>
      <c r="CK15" s="664"/>
      <c r="CL15" s="664"/>
      <c r="CM15" s="664"/>
      <c r="CN15" s="664"/>
      <c r="CO15" s="664"/>
      <c r="CP15" s="664"/>
      <c r="CQ15" s="665"/>
      <c r="CR15" s="636">
        <v>2799259</v>
      </c>
      <c r="CS15" s="637"/>
      <c r="CT15" s="637"/>
      <c r="CU15" s="637"/>
      <c r="CV15" s="637"/>
      <c r="CW15" s="637"/>
      <c r="CX15" s="637"/>
      <c r="CY15" s="638"/>
      <c r="CZ15" s="685">
        <v>13.5</v>
      </c>
      <c r="DA15" s="685"/>
      <c r="DB15" s="685"/>
      <c r="DC15" s="685"/>
      <c r="DD15" s="642">
        <v>945240</v>
      </c>
      <c r="DE15" s="637"/>
      <c r="DF15" s="637"/>
      <c r="DG15" s="637"/>
      <c r="DH15" s="637"/>
      <c r="DI15" s="637"/>
      <c r="DJ15" s="637"/>
      <c r="DK15" s="637"/>
      <c r="DL15" s="637"/>
      <c r="DM15" s="637"/>
      <c r="DN15" s="637"/>
      <c r="DO15" s="637"/>
      <c r="DP15" s="638"/>
      <c r="DQ15" s="642">
        <v>1570040</v>
      </c>
      <c r="DR15" s="637"/>
      <c r="DS15" s="637"/>
      <c r="DT15" s="637"/>
      <c r="DU15" s="637"/>
      <c r="DV15" s="637"/>
      <c r="DW15" s="637"/>
      <c r="DX15" s="637"/>
      <c r="DY15" s="637"/>
      <c r="DZ15" s="637"/>
      <c r="EA15" s="637"/>
      <c r="EB15" s="637"/>
      <c r="EC15" s="666"/>
    </row>
    <row r="16" spans="2:143" ht="11.25" customHeight="1" x14ac:dyDescent="0.15">
      <c r="B16" s="633" t="s">
        <v>261</v>
      </c>
      <c r="C16" s="634"/>
      <c r="D16" s="634"/>
      <c r="E16" s="634"/>
      <c r="F16" s="634"/>
      <c r="G16" s="634"/>
      <c r="H16" s="634"/>
      <c r="I16" s="634"/>
      <c r="J16" s="634"/>
      <c r="K16" s="634"/>
      <c r="L16" s="634"/>
      <c r="M16" s="634"/>
      <c r="N16" s="634"/>
      <c r="O16" s="634"/>
      <c r="P16" s="634"/>
      <c r="Q16" s="635"/>
      <c r="R16" s="636" t="s">
        <v>140</v>
      </c>
      <c r="S16" s="637"/>
      <c r="T16" s="637"/>
      <c r="U16" s="637"/>
      <c r="V16" s="637"/>
      <c r="W16" s="637"/>
      <c r="X16" s="637"/>
      <c r="Y16" s="638"/>
      <c r="Z16" s="685" t="s">
        <v>140</v>
      </c>
      <c r="AA16" s="685"/>
      <c r="AB16" s="685"/>
      <c r="AC16" s="685"/>
      <c r="AD16" s="686" t="s">
        <v>140</v>
      </c>
      <c r="AE16" s="686"/>
      <c r="AF16" s="686"/>
      <c r="AG16" s="686"/>
      <c r="AH16" s="686"/>
      <c r="AI16" s="686"/>
      <c r="AJ16" s="686"/>
      <c r="AK16" s="686"/>
      <c r="AL16" s="639" t="s">
        <v>140</v>
      </c>
      <c r="AM16" s="640"/>
      <c r="AN16" s="640"/>
      <c r="AO16" s="687"/>
      <c r="AP16" s="633" t="s">
        <v>262</v>
      </c>
      <c r="AQ16" s="634"/>
      <c r="AR16" s="634"/>
      <c r="AS16" s="634"/>
      <c r="AT16" s="634"/>
      <c r="AU16" s="634"/>
      <c r="AV16" s="634"/>
      <c r="AW16" s="634"/>
      <c r="AX16" s="634"/>
      <c r="AY16" s="634"/>
      <c r="AZ16" s="634"/>
      <c r="BA16" s="634"/>
      <c r="BB16" s="634"/>
      <c r="BC16" s="634"/>
      <c r="BD16" s="634"/>
      <c r="BE16" s="634"/>
      <c r="BF16" s="635"/>
      <c r="BG16" s="636" t="s">
        <v>140</v>
      </c>
      <c r="BH16" s="637"/>
      <c r="BI16" s="637"/>
      <c r="BJ16" s="637"/>
      <c r="BK16" s="637"/>
      <c r="BL16" s="637"/>
      <c r="BM16" s="637"/>
      <c r="BN16" s="638"/>
      <c r="BO16" s="685" t="s">
        <v>140</v>
      </c>
      <c r="BP16" s="685"/>
      <c r="BQ16" s="685"/>
      <c r="BR16" s="685"/>
      <c r="BS16" s="642" t="s">
        <v>140</v>
      </c>
      <c r="BT16" s="637"/>
      <c r="BU16" s="637"/>
      <c r="BV16" s="637"/>
      <c r="BW16" s="637"/>
      <c r="BX16" s="637"/>
      <c r="BY16" s="637"/>
      <c r="BZ16" s="637"/>
      <c r="CA16" s="637"/>
      <c r="CB16" s="666"/>
      <c r="CD16" s="667" t="s">
        <v>263</v>
      </c>
      <c r="CE16" s="664"/>
      <c r="CF16" s="664"/>
      <c r="CG16" s="664"/>
      <c r="CH16" s="664"/>
      <c r="CI16" s="664"/>
      <c r="CJ16" s="664"/>
      <c r="CK16" s="664"/>
      <c r="CL16" s="664"/>
      <c r="CM16" s="664"/>
      <c r="CN16" s="664"/>
      <c r="CO16" s="664"/>
      <c r="CP16" s="664"/>
      <c r="CQ16" s="665"/>
      <c r="CR16" s="636" t="s">
        <v>140</v>
      </c>
      <c r="CS16" s="637"/>
      <c r="CT16" s="637"/>
      <c r="CU16" s="637"/>
      <c r="CV16" s="637"/>
      <c r="CW16" s="637"/>
      <c r="CX16" s="637"/>
      <c r="CY16" s="638"/>
      <c r="CZ16" s="685" t="s">
        <v>140</v>
      </c>
      <c r="DA16" s="685"/>
      <c r="DB16" s="685"/>
      <c r="DC16" s="685"/>
      <c r="DD16" s="642" t="s">
        <v>140</v>
      </c>
      <c r="DE16" s="637"/>
      <c r="DF16" s="637"/>
      <c r="DG16" s="637"/>
      <c r="DH16" s="637"/>
      <c r="DI16" s="637"/>
      <c r="DJ16" s="637"/>
      <c r="DK16" s="637"/>
      <c r="DL16" s="637"/>
      <c r="DM16" s="637"/>
      <c r="DN16" s="637"/>
      <c r="DO16" s="637"/>
      <c r="DP16" s="638"/>
      <c r="DQ16" s="642" t="s">
        <v>140</v>
      </c>
      <c r="DR16" s="637"/>
      <c r="DS16" s="637"/>
      <c r="DT16" s="637"/>
      <c r="DU16" s="637"/>
      <c r="DV16" s="637"/>
      <c r="DW16" s="637"/>
      <c r="DX16" s="637"/>
      <c r="DY16" s="637"/>
      <c r="DZ16" s="637"/>
      <c r="EA16" s="637"/>
      <c r="EB16" s="637"/>
      <c r="EC16" s="666"/>
    </row>
    <row r="17" spans="2:133" ht="11.25" customHeight="1" x14ac:dyDescent="0.15">
      <c r="B17" s="633" t="s">
        <v>264</v>
      </c>
      <c r="C17" s="634"/>
      <c r="D17" s="634"/>
      <c r="E17" s="634"/>
      <c r="F17" s="634"/>
      <c r="G17" s="634"/>
      <c r="H17" s="634"/>
      <c r="I17" s="634"/>
      <c r="J17" s="634"/>
      <c r="K17" s="634"/>
      <c r="L17" s="634"/>
      <c r="M17" s="634"/>
      <c r="N17" s="634"/>
      <c r="O17" s="634"/>
      <c r="P17" s="634"/>
      <c r="Q17" s="635"/>
      <c r="R17" s="636">
        <v>50670</v>
      </c>
      <c r="S17" s="637"/>
      <c r="T17" s="637"/>
      <c r="U17" s="637"/>
      <c r="V17" s="637"/>
      <c r="W17" s="637"/>
      <c r="X17" s="637"/>
      <c r="Y17" s="638"/>
      <c r="Z17" s="685">
        <v>0.2</v>
      </c>
      <c r="AA17" s="685"/>
      <c r="AB17" s="685"/>
      <c r="AC17" s="685"/>
      <c r="AD17" s="686">
        <v>50670</v>
      </c>
      <c r="AE17" s="686"/>
      <c r="AF17" s="686"/>
      <c r="AG17" s="686"/>
      <c r="AH17" s="686"/>
      <c r="AI17" s="686"/>
      <c r="AJ17" s="686"/>
      <c r="AK17" s="686"/>
      <c r="AL17" s="639">
        <v>0.5</v>
      </c>
      <c r="AM17" s="640"/>
      <c r="AN17" s="640"/>
      <c r="AO17" s="687"/>
      <c r="AP17" s="633" t="s">
        <v>265</v>
      </c>
      <c r="AQ17" s="634"/>
      <c r="AR17" s="634"/>
      <c r="AS17" s="634"/>
      <c r="AT17" s="634"/>
      <c r="AU17" s="634"/>
      <c r="AV17" s="634"/>
      <c r="AW17" s="634"/>
      <c r="AX17" s="634"/>
      <c r="AY17" s="634"/>
      <c r="AZ17" s="634"/>
      <c r="BA17" s="634"/>
      <c r="BB17" s="634"/>
      <c r="BC17" s="634"/>
      <c r="BD17" s="634"/>
      <c r="BE17" s="634"/>
      <c r="BF17" s="635"/>
      <c r="BG17" s="636" t="s">
        <v>140</v>
      </c>
      <c r="BH17" s="637"/>
      <c r="BI17" s="637"/>
      <c r="BJ17" s="637"/>
      <c r="BK17" s="637"/>
      <c r="BL17" s="637"/>
      <c r="BM17" s="637"/>
      <c r="BN17" s="638"/>
      <c r="BO17" s="685" t="s">
        <v>140</v>
      </c>
      <c r="BP17" s="685"/>
      <c r="BQ17" s="685"/>
      <c r="BR17" s="685"/>
      <c r="BS17" s="642" t="s">
        <v>140</v>
      </c>
      <c r="BT17" s="637"/>
      <c r="BU17" s="637"/>
      <c r="BV17" s="637"/>
      <c r="BW17" s="637"/>
      <c r="BX17" s="637"/>
      <c r="BY17" s="637"/>
      <c r="BZ17" s="637"/>
      <c r="CA17" s="637"/>
      <c r="CB17" s="666"/>
      <c r="CD17" s="667" t="s">
        <v>266</v>
      </c>
      <c r="CE17" s="664"/>
      <c r="CF17" s="664"/>
      <c r="CG17" s="664"/>
      <c r="CH17" s="664"/>
      <c r="CI17" s="664"/>
      <c r="CJ17" s="664"/>
      <c r="CK17" s="664"/>
      <c r="CL17" s="664"/>
      <c r="CM17" s="664"/>
      <c r="CN17" s="664"/>
      <c r="CO17" s="664"/>
      <c r="CP17" s="664"/>
      <c r="CQ17" s="665"/>
      <c r="CR17" s="636">
        <v>1936862</v>
      </c>
      <c r="CS17" s="637"/>
      <c r="CT17" s="637"/>
      <c r="CU17" s="637"/>
      <c r="CV17" s="637"/>
      <c r="CW17" s="637"/>
      <c r="CX17" s="637"/>
      <c r="CY17" s="638"/>
      <c r="CZ17" s="685">
        <v>9.3000000000000007</v>
      </c>
      <c r="DA17" s="685"/>
      <c r="DB17" s="685"/>
      <c r="DC17" s="685"/>
      <c r="DD17" s="642" t="s">
        <v>140</v>
      </c>
      <c r="DE17" s="637"/>
      <c r="DF17" s="637"/>
      <c r="DG17" s="637"/>
      <c r="DH17" s="637"/>
      <c r="DI17" s="637"/>
      <c r="DJ17" s="637"/>
      <c r="DK17" s="637"/>
      <c r="DL17" s="637"/>
      <c r="DM17" s="637"/>
      <c r="DN17" s="637"/>
      <c r="DO17" s="637"/>
      <c r="DP17" s="638"/>
      <c r="DQ17" s="642">
        <v>1897622</v>
      </c>
      <c r="DR17" s="637"/>
      <c r="DS17" s="637"/>
      <c r="DT17" s="637"/>
      <c r="DU17" s="637"/>
      <c r="DV17" s="637"/>
      <c r="DW17" s="637"/>
      <c r="DX17" s="637"/>
      <c r="DY17" s="637"/>
      <c r="DZ17" s="637"/>
      <c r="EA17" s="637"/>
      <c r="EB17" s="637"/>
      <c r="EC17" s="666"/>
    </row>
    <row r="18" spans="2:133" ht="11.25" customHeight="1" x14ac:dyDescent="0.15">
      <c r="B18" s="633" t="s">
        <v>267</v>
      </c>
      <c r="C18" s="634"/>
      <c r="D18" s="634"/>
      <c r="E18" s="634"/>
      <c r="F18" s="634"/>
      <c r="G18" s="634"/>
      <c r="H18" s="634"/>
      <c r="I18" s="634"/>
      <c r="J18" s="634"/>
      <c r="K18" s="634"/>
      <c r="L18" s="634"/>
      <c r="M18" s="634"/>
      <c r="N18" s="634"/>
      <c r="O18" s="634"/>
      <c r="P18" s="634"/>
      <c r="Q18" s="635"/>
      <c r="R18" s="636">
        <v>3313227</v>
      </c>
      <c r="S18" s="637"/>
      <c r="T18" s="637"/>
      <c r="U18" s="637"/>
      <c r="V18" s="637"/>
      <c r="W18" s="637"/>
      <c r="X18" s="637"/>
      <c r="Y18" s="638"/>
      <c r="Z18" s="685">
        <v>15.2</v>
      </c>
      <c r="AA18" s="685"/>
      <c r="AB18" s="685"/>
      <c r="AC18" s="685"/>
      <c r="AD18" s="686">
        <v>2809100</v>
      </c>
      <c r="AE18" s="686"/>
      <c r="AF18" s="686"/>
      <c r="AG18" s="686"/>
      <c r="AH18" s="686"/>
      <c r="AI18" s="686"/>
      <c r="AJ18" s="686"/>
      <c r="AK18" s="686"/>
      <c r="AL18" s="639">
        <v>25.4</v>
      </c>
      <c r="AM18" s="640"/>
      <c r="AN18" s="640"/>
      <c r="AO18" s="687"/>
      <c r="AP18" s="633" t="s">
        <v>268</v>
      </c>
      <c r="AQ18" s="634"/>
      <c r="AR18" s="634"/>
      <c r="AS18" s="634"/>
      <c r="AT18" s="634"/>
      <c r="AU18" s="634"/>
      <c r="AV18" s="634"/>
      <c r="AW18" s="634"/>
      <c r="AX18" s="634"/>
      <c r="AY18" s="634"/>
      <c r="AZ18" s="634"/>
      <c r="BA18" s="634"/>
      <c r="BB18" s="634"/>
      <c r="BC18" s="634"/>
      <c r="BD18" s="634"/>
      <c r="BE18" s="634"/>
      <c r="BF18" s="635"/>
      <c r="BG18" s="636" t="s">
        <v>140</v>
      </c>
      <c r="BH18" s="637"/>
      <c r="BI18" s="637"/>
      <c r="BJ18" s="637"/>
      <c r="BK18" s="637"/>
      <c r="BL18" s="637"/>
      <c r="BM18" s="637"/>
      <c r="BN18" s="638"/>
      <c r="BO18" s="685" t="s">
        <v>140</v>
      </c>
      <c r="BP18" s="685"/>
      <c r="BQ18" s="685"/>
      <c r="BR18" s="685"/>
      <c r="BS18" s="642" t="s">
        <v>140</v>
      </c>
      <c r="BT18" s="637"/>
      <c r="BU18" s="637"/>
      <c r="BV18" s="637"/>
      <c r="BW18" s="637"/>
      <c r="BX18" s="637"/>
      <c r="BY18" s="637"/>
      <c r="BZ18" s="637"/>
      <c r="CA18" s="637"/>
      <c r="CB18" s="666"/>
      <c r="CD18" s="667" t="s">
        <v>269</v>
      </c>
      <c r="CE18" s="664"/>
      <c r="CF18" s="664"/>
      <c r="CG18" s="664"/>
      <c r="CH18" s="664"/>
      <c r="CI18" s="664"/>
      <c r="CJ18" s="664"/>
      <c r="CK18" s="664"/>
      <c r="CL18" s="664"/>
      <c r="CM18" s="664"/>
      <c r="CN18" s="664"/>
      <c r="CO18" s="664"/>
      <c r="CP18" s="664"/>
      <c r="CQ18" s="665"/>
      <c r="CR18" s="636" t="s">
        <v>140</v>
      </c>
      <c r="CS18" s="637"/>
      <c r="CT18" s="637"/>
      <c r="CU18" s="637"/>
      <c r="CV18" s="637"/>
      <c r="CW18" s="637"/>
      <c r="CX18" s="637"/>
      <c r="CY18" s="638"/>
      <c r="CZ18" s="685" t="s">
        <v>140</v>
      </c>
      <c r="DA18" s="685"/>
      <c r="DB18" s="685"/>
      <c r="DC18" s="685"/>
      <c r="DD18" s="642" t="s">
        <v>140</v>
      </c>
      <c r="DE18" s="637"/>
      <c r="DF18" s="637"/>
      <c r="DG18" s="637"/>
      <c r="DH18" s="637"/>
      <c r="DI18" s="637"/>
      <c r="DJ18" s="637"/>
      <c r="DK18" s="637"/>
      <c r="DL18" s="637"/>
      <c r="DM18" s="637"/>
      <c r="DN18" s="637"/>
      <c r="DO18" s="637"/>
      <c r="DP18" s="638"/>
      <c r="DQ18" s="642" t="s">
        <v>140</v>
      </c>
      <c r="DR18" s="637"/>
      <c r="DS18" s="637"/>
      <c r="DT18" s="637"/>
      <c r="DU18" s="637"/>
      <c r="DV18" s="637"/>
      <c r="DW18" s="637"/>
      <c r="DX18" s="637"/>
      <c r="DY18" s="637"/>
      <c r="DZ18" s="637"/>
      <c r="EA18" s="637"/>
      <c r="EB18" s="637"/>
      <c r="EC18" s="666"/>
    </row>
    <row r="19" spans="2:133" ht="11.25" customHeight="1" x14ac:dyDescent="0.15">
      <c r="B19" s="633" t="s">
        <v>270</v>
      </c>
      <c r="C19" s="634"/>
      <c r="D19" s="634"/>
      <c r="E19" s="634"/>
      <c r="F19" s="634"/>
      <c r="G19" s="634"/>
      <c r="H19" s="634"/>
      <c r="I19" s="634"/>
      <c r="J19" s="634"/>
      <c r="K19" s="634"/>
      <c r="L19" s="634"/>
      <c r="M19" s="634"/>
      <c r="N19" s="634"/>
      <c r="O19" s="634"/>
      <c r="P19" s="634"/>
      <c r="Q19" s="635"/>
      <c r="R19" s="636">
        <v>2809100</v>
      </c>
      <c r="S19" s="637"/>
      <c r="T19" s="637"/>
      <c r="U19" s="637"/>
      <c r="V19" s="637"/>
      <c r="W19" s="637"/>
      <c r="X19" s="637"/>
      <c r="Y19" s="638"/>
      <c r="Z19" s="685">
        <v>12.9</v>
      </c>
      <c r="AA19" s="685"/>
      <c r="AB19" s="685"/>
      <c r="AC19" s="685"/>
      <c r="AD19" s="686">
        <v>2809100</v>
      </c>
      <c r="AE19" s="686"/>
      <c r="AF19" s="686"/>
      <c r="AG19" s="686"/>
      <c r="AH19" s="686"/>
      <c r="AI19" s="686"/>
      <c r="AJ19" s="686"/>
      <c r="AK19" s="686"/>
      <c r="AL19" s="639">
        <v>25.4</v>
      </c>
      <c r="AM19" s="640"/>
      <c r="AN19" s="640"/>
      <c r="AO19" s="687"/>
      <c r="AP19" s="633" t="s">
        <v>271</v>
      </c>
      <c r="AQ19" s="634"/>
      <c r="AR19" s="634"/>
      <c r="AS19" s="634"/>
      <c r="AT19" s="634"/>
      <c r="AU19" s="634"/>
      <c r="AV19" s="634"/>
      <c r="AW19" s="634"/>
      <c r="AX19" s="634"/>
      <c r="AY19" s="634"/>
      <c r="AZ19" s="634"/>
      <c r="BA19" s="634"/>
      <c r="BB19" s="634"/>
      <c r="BC19" s="634"/>
      <c r="BD19" s="634"/>
      <c r="BE19" s="634"/>
      <c r="BF19" s="635"/>
      <c r="BG19" s="636">
        <v>399922</v>
      </c>
      <c r="BH19" s="637"/>
      <c r="BI19" s="637"/>
      <c r="BJ19" s="637"/>
      <c r="BK19" s="637"/>
      <c r="BL19" s="637"/>
      <c r="BM19" s="637"/>
      <c r="BN19" s="638"/>
      <c r="BO19" s="685">
        <v>5.4</v>
      </c>
      <c r="BP19" s="685"/>
      <c r="BQ19" s="685"/>
      <c r="BR19" s="685"/>
      <c r="BS19" s="642" t="s">
        <v>140</v>
      </c>
      <c r="BT19" s="637"/>
      <c r="BU19" s="637"/>
      <c r="BV19" s="637"/>
      <c r="BW19" s="637"/>
      <c r="BX19" s="637"/>
      <c r="BY19" s="637"/>
      <c r="BZ19" s="637"/>
      <c r="CA19" s="637"/>
      <c r="CB19" s="666"/>
      <c r="CD19" s="667" t="s">
        <v>272</v>
      </c>
      <c r="CE19" s="664"/>
      <c r="CF19" s="664"/>
      <c r="CG19" s="664"/>
      <c r="CH19" s="664"/>
      <c r="CI19" s="664"/>
      <c r="CJ19" s="664"/>
      <c r="CK19" s="664"/>
      <c r="CL19" s="664"/>
      <c r="CM19" s="664"/>
      <c r="CN19" s="664"/>
      <c r="CO19" s="664"/>
      <c r="CP19" s="664"/>
      <c r="CQ19" s="665"/>
      <c r="CR19" s="636" t="s">
        <v>140</v>
      </c>
      <c r="CS19" s="637"/>
      <c r="CT19" s="637"/>
      <c r="CU19" s="637"/>
      <c r="CV19" s="637"/>
      <c r="CW19" s="637"/>
      <c r="CX19" s="637"/>
      <c r="CY19" s="638"/>
      <c r="CZ19" s="685" t="s">
        <v>140</v>
      </c>
      <c r="DA19" s="685"/>
      <c r="DB19" s="685"/>
      <c r="DC19" s="685"/>
      <c r="DD19" s="642" t="s">
        <v>140</v>
      </c>
      <c r="DE19" s="637"/>
      <c r="DF19" s="637"/>
      <c r="DG19" s="637"/>
      <c r="DH19" s="637"/>
      <c r="DI19" s="637"/>
      <c r="DJ19" s="637"/>
      <c r="DK19" s="637"/>
      <c r="DL19" s="637"/>
      <c r="DM19" s="637"/>
      <c r="DN19" s="637"/>
      <c r="DO19" s="637"/>
      <c r="DP19" s="638"/>
      <c r="DQ19" s="642" t="s">
        <v>140</v>
      </c>
      <c r="DR19" s="637"/>
      <c r="DS19" s="637"/>
      <c r="DT19" s="637"/>
      <c r="DU19" s="637"/>
      <c r="DV19" s="637"/>
      <c r="DW19" s="637"/>
      <c r="DX19" s="637"/>
      <c r="DY19" s="637"/>
      <c r="DZ19" s="637"/>
      <c r="EA19" s="637"/>
      <c r="EB19" s="637"/>
      <c r="EC19" s="666"/>
    </row>
    <row r="20" spans="2:133" ht="11.25" customHeight="1" x14ac:dyDescent="0.15">
      <c r="B20" s="633" t="s">
        <v>273</v>
      </c>
      <c r="C20" s="634"/>
      <c r="D20" s="634"/>
      <c r="E20" s="634"/>
      <c r="F20" s="634"/>
      <c r="G20" s="634"/>
      <c r="H20" s="634"/>
      <c r="I20" s="634"/>
      <c r="J20" s="634"/>
      <c r="K20" s="634"/>
      <c r="L20" s="634"/>
      <c r="M20" s="634"/>
      <c r="N20" s="634"/>
      <c r="O20" s="634"/>
      <c r="P20" s="634"/>
      <c r="Q20" s="635"/>
      <c r="R20" s="636">
        <v>504036</v>
      </c>
      <c r="S20" s="637"/>
      <c r="T20" s="637"/>
      <c r="U20" s="637"/>
      <c r="V20" s="637"/>
      <c r="W20" s="637"/>
      <c r="X20" s="637"/>
      <c r="Y20" s="638"/>
      <c r="Z20" s="685">
        <v>2.2999999999999998</v>
      </c>
      <c r="AA20" s="685"/>
      <c r="AB20" s="685"/>
      <c r="AC20" s="685"/>
      <c r="AD20" s="686" t="s">
        <v>140</v>
      </c>
      <c r="AE20" s="686"/>
      <c r="AF20" s="686"/>
      <c r="AG20" s="686"/>
      <c r="AH20" s="686"/>
      <c r="AI20" s="686"/>
      <c r="AJ20" s="686"/>
      <c r="AK20" s="686"/>
      <c r="AL20" s="639" t="s">
        <v>140</v>
      </c>
      <c r="AM20" s="640"/>
      <c r="AN20" s="640"/>
      <c r="AO20" s="687"/>
      <c r="AP20" s="633" t="s">
        <v>274</v>
      </c>
      <c r="AQ20" s="634"/>
      <c r="AR20" s="634"/>
      <c r="AS20" s="634"/>
      <c r="AT20" s="634"/>
      <c r="AU20" s="634"/>
      <c r="AV20" s="634"/>
      <c r="AW20" s="634"/>
      <c r="AX20" s="634"/>
      <c r="AY20" s="634"/>
      <c r="AZ20" s="634"/>
      <c r="BA20" s="634"/>
      <c r="BB20" s="634"/>
      <c r="BC20" s="634"/>
      <c r="BD20" s="634"/>
      <c r="BE20" s="634"/>
      <c r="BF20" s="635"/>
      <c r="BG20" s="636">
        <v>399922</v>
      </c>
      <c r="BH20" s="637"/>
      <c r="BI20" s="637"/>
      <c r="BJ20" s="637"/>
      <c r="BK20" s="637"/>
      <c r="BL20" s="637"/>
      <c r="BM20" s="637"/>
      <c r="BN20" s="638"/>
      <c r="BO20" s="685">
        <v>5.4</v>
      </c>
      <c r="BP20" s="685"/>
      <c r="BQ20" s="685"/>
      <c r="BR20" s="685"/>
      <c r="BS20" s="642" t="s">
        <v>140</v>
      </c>
      <c r="BT20" s="637"/>
      <c r="BU20" s="637"/>
      <c r="BV20" s="637"/>
      <c r="BW20" s="637"/>
      <c r="BX20" s="637"/>
      <c r="BY20" s="637"/>
      <c r="BZ20" s="637"/>
      <c r="CA20" s="637"/>
      <c r="CB20" s="666"/>
      <c r="CD20" s="667" t="s">
        <v>275</v>
      </c>
      <c r="CE20" s="664"/>
      <c r="CF20" s="664"/>
      <c r="CG20" s="664"/>
      <c r="CH20" s="664"/>
      <c r="CI20" s="664"/>
      <c r="CJ20" s="664"/>
      <c r="CK20" s="664"/>
      <c r="CL20" s="664"/>
      <c r="CM20" s="664"/>
      <c r="CN20" s="664"/>
      <c r="CO20" s="664"/>
      <c r="CP20" s="664"/>
      <c r="CQ20" s="665"/>
      <c r="CR20" s="636">
        <v>20753507</v>
      </c>
      <c r="CS20" s="637"/>
      <c r="CT20" s="637"/>
      <c r="CU20" s="637"/>
      <c r="CV20" s="637"/>
      <c r="CW20" s="637"/>
      <c r="CX20" s="637"/>
      <c r="CY20" s="638"/>
      <c r="CZ20" s="685">
        <v>100</v>
      </c>
      <c r="DA20" s="685"/>
      <c r="DB20" s="685"/>
      <c r="DC20" s="685"/>
      <c r="DD20" s="642">
        <v>2420987</v>
      </c>
      <c r="DE20" s="637"/>
      <c r="DF20" s="637"/>
      <c r="DG20" s="637"/>
      <c r="DH20" s="637"/>
      <c r="DI20" s="637"/>
      <c r="DJ20" s="637"/>
      <c r="DK20" s="637"/>
      <c r="DL20" s="637"/>
      <c r="DM20" s="637"/>
      <c r="DN20" s="637"/>
      <c r="DO20" s="637"/>
      <c r="DP20" s="638"/>
      <c r="DQ20" s="642">
        <v>12309247</v>
      </c>
      <c r="DR20" s="637"/>
      <c r="DS20" s="637"/>
      <c r="DT20" s="637"/>
      <c r="DU20" s="637"/>
      <c r="DV20" s="637"/>
      <c r="DW20" s="637"/>
      <c r="DX20" s="637"/>
      <c r="DY20" s="637"/>
      <c r="DZ20" s="637"/>
      <c r="EA20" s="637"/>
      <c r="EB20" s="637"/>
      <c r="EC20" s="666"/>
    </row>
    <row r="21" spans="2:133" ht="11.25" customHeight="1" x14ac:dyDescent="0.15">
      <c r="B21" s="633" t="s">
        <v>276</v>
      </c>
      <c r="C21" s="634"/>
      <c r="D21" s="634"/>
      <c r="E21" s="634"/>
      <c r="F21" s="634"/>
      <c r="G21" s="634"/>
      <c r="H21" s="634"/>
      <c r="I21" s="634"/>
      <c r="J21" s="634"/>
      <c r="K21" s="634"/>
      <c r="L21" s="634"/>
      <c r="M21" s="634"/>
      <c r="N21" s="634"/>
      <c r="O21" s="634"/>
      <c r="P21" s="634"/>
      <c r="Q21" s="635"/>
      <c r="R21" s="636">
        <v>91</v>
      </c>
      <c r="S21" s="637"/>
      <c r="T21" s="637"/>
      <c r="U21" s="637"/>
      <c r="V21" s="637"/>
      <c r="W21" s="637"/>
      <c r="X21" s="637"/>
      <c r="Y21" s="638"/>
      <c r="Z21" s="685">
        <v>0</v>
      </c>
      <c r="AA21" s="685"/>
      <c r="AB21" s="685"/>
      <c r="AC21" s="685"/>
      <c r="AD21" s="686" t="s">
        <v>140</v>
      </c>
      <c r="AE21" s="686"/>
      <c r="AF21" s="686"/>
      <c r="AG21" s="686"/>
      <c r="AH21" s="686"/>
      <c r="AI21" s="686"/>
      <c r="AJ21" s="686"/>
      <c r="AK21" s="686"/>
      <c r="AL21" s="639" t="s">
        <v>140</v>
      </c>
      <c r="AM21" s="640"/>
      <c r="AN21" s="640"/>
      <c r="AO21" s="687"/>
      <c r="AP21" s="731" t="s">
        <v>277</v>
      </c>
      <c r="AQ21" s="738"/>
      <c r="AR21" s="738"/>
      <c r="AS21" s="738"/>
      <c r="AT21" s="738"/>
      <c r="AU21" s="738"/>
      <c r="AV21" s="738"/>
      <c r="AW21" s="738"/>
      <c r="AX21" s="738"/>
      <c r="AY21" s="738"/>
      <c r="AZ21" s="738"/>
      <c r="BA21" s="738"/>
      <c r="BB21" s="738"/>
      <c r="BC21" s="738"/>
      <c r="BD21" s="738"/>
      <c r="BE21" s="738"/>
      <c r="BF21" s="733"/>
      <c r="BG21" s="636">
        <v>9066</v>
      </c>
      <c r="BH21" s="637"/>
      <c r="BI21" s="637"/>
      <c r="BJ21" s="637"/>
      <c r="BK21" s="637"/>
      <c r="BL21" s="637"/>
      <c r="BM21" s="637"/>
      <c r="BN21" s="638"/>
      <c r="BO21" s="685">
        <v>0.1</v>
      </c>
      <c r="BP21" s="685"/>
      <c r="BQ21" s="685"/>
      <c r="BR21" s="685"/>
      <c r="BS21" s="642" t="s">
        <v>140</v>
      </c>
      <c r="BT21" s="637"/>
      <c r="BU21" s="637"/>
      <c r="BV21" s="637"/>
      <c r="BW21" s="637"/>
      <c r="BX21" s="637"/>
      <c r="BY21" s="637"/>
      <c r="BZ21" s="637"/>
      <c r="CA21" s="637"/>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278</v>
      </c>
      <c r="C22" s="634"/>
      <c r="D22" s="634"/>
      <c r="E22" s="634"/>
      <c r="F22" s="634"/>
      <c r="G22" s="634"/>
      <c r="H22" s="634"/>
      <c r="I22" s="634"/>
      <c r="J22" s="634"/>
      <c r="K22" s="634"/>
      <c r="L22" s="634"/>
      <c r="M22" s="634"/>
      <c r="N22" s="634"/>
      <c r="O22" s="634"/>
      <c r="P22" s="634"/>
      <c r="Q22" s="635"/>
      <c r="R22" s="636">
        <v>11896372</v>
      </c>
      <c r="S22" s="637"/>
      <c r="T22" s="637"/>
      <c r="U22" s="637"/>
      <c r="V22" s="637"/>
      <c r="W22" s="637"/>
      <c r="X22" s="637"/>
      <c r="Y22" s="638"/>
      <c r="Z22" s="685">
        <v>54.7</v>
      </c>
      <c r="AA22" s="685"/>
      <c r="AB22" s="685"/>
      <c r="AC22" s="685"/>
      <c r="AD22" s="686">
        <v>11001389</v>
      </c>
      <c r="AE22" s="686"/>
      <c r="AF22" s="686"/>
      <c r="AG22" s="686"/>
      <c r="AH22" s="686"/>
      <c r="AI22" s="686"/>
      <c r="AJ22" s="686"/>
      <c r="AK22" s="686"/>
      <c r="AL22" s="639">
        <v>99.6</v>
      </c>
      <c r="AM22" s="640"/>
      <c r="AN22" s="640"/>
      <c r="AO22" s="687"/>
      <c r="AP22" s="731" t="s">
        <v>279</v>
      </c>
      <c r="AQ22" s="738"/>
      <c r="AR22" s="738"/>
      <c r="AS22" s="738"/>
      <c r="AT22" s="738"/>
      <c r="AU22" s="738"/>
      <c r="AV22" s="738"/>
      <c r="AW22" s="738"/>
      <c r="AX22" s="738"/>
      <c r="AY22" s="738"/>
      <c r="AZ22" s="738"/>
      <c r="BA22" s="738"/>
      <c r="BB22" s="738"/>
      <c r="BC22" s="738"/>
      <c r="BD22" s="738"/>
      <c r="BE22" s="738"/>
      <c r="BF22" s="733"/>
      <c r="BG22" s="636" t="s">
        <v>140</v>
      </c>
      <c r="BH22" s="637"/>
      <c r="BI22" s="637"/>
      <c r="BJ22" s="637"/>
      <c r="BK22" s="637"/>
      <c r="BL22" s="637"/>
      <c r="BM22" s="637"/>
      <c r="BN22" s="638"/>
      <c r="BO22" s="685" t="s">
        <v>140</v>
      </c>
      <c r="BP22" s="685"/>
      <c r="BQ22" s="685"/>
      <c r="BR22" s="685"/>
      <c r="BS22" s="642" t="s">
        <v>140</v>
      </c>
      <c r="BT22" s="637"/>
      <c r="BU22" s="637"/>
      <c r="BV22" s="637"/>
      <c r="BW22" s="637"/>
      <c r="BX22" s="637"/>
      <c r="BY22" s="637"/>
      <c r="BZ22" s="637"/>
      <c r="CA22" s="637"/>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281</v>
      </c>
      <c r="C23" s="634"/>
      <c r="D23" s="634"/>
      <c r="E23" s="634"/>
      <c r="F23" s="634"/>
      <c r="G23" s="634"/>
      <c r="H23" s="634"/>
      <c r="I23" s="634"/>
      <c r="J23" s="634"/>
      <c r="K23" s="634"/>
      <c r="L23" s="634"/>
      <c r="M23" s="634"/>
      <c r="N23" s="634"/>
      <c r="O23" s="634"/>
      <c r="P23" s="634"/>
      <c r="Q23" s="635"/>
      <c r="R23" s="636">
        <v>7924</v>
      </c>
      <c r="S23" s="637"/>
      <c r="T23" s="637"/>
      <c r="U23" s="637"/>
      <c r="V23" s="637"/>
      <c r="W23" s="637"/>
      <c r="X23" s="637"/>
      <c r="Y23" s="638"/>
      <c r="Z23" s="685">
        <v>0</v>
      </c>
      <c r="AA23" s="685"/>
      <c r="AB23" s="685"/>
      <c r="AC23" s="685"/>
      <c r="AD23" s="686">
        <v>7924</v>
      </c>
      <c r="AE23" s="686"/>
      <c r="AF23" s="686"/>
      <c r="AG23" s="686"/>
      <c r="AH23" s="686"/>
      <c r="AI23" s="686"/>
      <c r="AJ23" s="686"/>
      <c r="AK23" s="686"/>
      <c r="AL23" s="639">
        <v>0.1</v>
      </c>
      <c r="AM23" s="640"/>
      <c r="AN23" s="640"/>
      <c r="AO23" s="687"/>
      <c r="AP23" s="731" t="s">
        <v>282</v>
      </c>
      <c r="AQ23" s="738"/>
      <c r="AR23" s="738"/>
      <c r="AS23" s="738"/>
      <c r="AT23" s="738"/>
      <c r="AU23" s="738"/>
      <c r="AV23" s="738"/>
      <c r="AW23" s="738"/>
      <c r="AX23" s="738"/>
      <c r="AY23" s="738"/>
      <c r="AZ23" s="738"/>
      <c r="BA23" s="738"/>
      <c r="BB23" s="738"/>
      <c r="BC23" s="738"/>
      <c r="BD23" s="738"/>
      <c r="BE23" s="738"/>
      <c r="BF23" s="733"/>
      <c r="BG23" s="636">
        <v>390856</v>
      </c>
      <c r="BH23" s="637"/>
      <c r="BI23" s="637"/>
      <c r="BJ23" s="637"/>
      <c r="BK23" s="637"/>
      <c r="BL23" s="637"/>
      <c r="BM23" s="637"/>
      <c r="BN23" s="638"/>
      <c r="BO23" s="685">
        <v>5.3</v>
      </c>
      <c r="BP23" s="685"/>
      <c r="BQ23" s="685"/>
      <c r="BR23" s="685"/>
      <c r="BS23" s="642" t="s">
        <v>140</v>
      </c>
      <c r="BT23" s="637"/>
      <c r="BU23" s="637"/>
      <c r="BV23" s="637"/>
      <c r="BW23" s="637"/>
      <c r="BX23" s="637"/>
      <c r="BY23" s="637"/>
      <c r="BZ23" s="637"/>
      <c r="CA23" s="637"/>
      <c r="CB23" s="666"/>
      <c r="CD23" s="740" t="s">
        <v>222</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33" t="s">
        <v>288</v>
      </c>
      <c r="C24" s="634"/>
      <c r="D24" s="634"/>
      <c r="E24" s="634"/>
      <c r="F24" s="634"/>
      <c r="G24" s="634"/>
      <c r="H24" s="634"/>
      <c r="I24" s="634"/>
      <c r="J24" s="634"/>
      <c r="K24" s="634"/>
      <c r="L24" s="634"/>
      <c r="M24" s="634"/>
      <c r="N24" s="634"/>
      <c r="O24" s="634"/>
      <c r="P24" s="634"/>
      <c r="Q24" s="635"/>
      <c r="R24" s="636">
        <v>117200</v>
      </c>
      <c r="S24" s="637"/>
      <c r="T24" s="637"/>
      <c r="U24" s="637"/>
      <c r="V24" s="637"/>
      <c r="W24" s="637"/>
      <c r="X24" s="637"/>
      <c r="Y24" s="638"/>
      <c r="Z24" s="685">
        <v>0.5</v>
      </c>
      <c r="AA24" s="685"/>
      <c r="AB24" s="685"/>
      <c r="AC24" s="685"/>
      <c r="AD24" s="686" t="s">
        <v>140</v>
      </c>
      <c r="AE24" s="686"/>
      <c r="AF24" s="686"/>
      <c r="AG24" s="686"/>
      <c r="AH24" s="686"/>
      <c r="AI24" s="686"/>
      <c r="AJ24" s="686"/>
      <c r="AK24" s="686"/>
      <c r="AL24" s="639" t="s">
        <v>140</v>
      </c>
      <c r="AM24" s="640"/>
      <c r="AN24" s="640"/>
      <c r="AO24" s="687"/>
      <c r="AP24" s="731" t="s">
        <v>289</v>
      </c>
      <c r="AQ24" s="738"/>
      <c r="AR24" s="738"/>
      <c r="AS24" s="738"/>
      <c r="AT24" s="738"/>
      <c r="AU24" s="738"/>
      <c r="AV24" s="738"/>
      <c r="AW24" s="738"/>
      <c r="AX24" s="738"/>
      <c r="AY24" s="738"/>
      <c r="AZ24" s="738"/>
      <c r="BA24" s="738"/>
      <c r="BB24" s="738"/>
      <c r="BC24" s="738"/>
      <c r="BD24" s="738"/>
      <c r="BE24" s="738"/>
      <c r="BF24" s="733"/>
      <c r="BG24" s="636" t="s">
        <v>140</v>
      </c>
      <c r="BH24" s="637"/>
      <c r="BI24" s="637"/>
      <c r="BJ24" s="637"/>
      <c r="BK24" s="637"/>
      <c r="BL24" s="637"/>
      <c r="BM24" s="637"/>
      <c r="BN24" s="638"/>
      <c r="BO24" s="685" t="s">
        <v>140</v>
      </c>
      <c r="BP24" s="685"/>
      <c r="BQ24" s="685"/>
      <c r="BR24" s="685"/>
      <c r="BS24" s="642" t="s">
        <v>140</v>
      </c>
      <c r="BT24" s="637"/>
      <c r="BU24" s="637"/>
      <c r="BV24" s="637"/>
      <c r="BW24" s="637"/>
      <c r="BX24" s="637"/>
      <c r="BY24" s="637"/>
      <c r="BZ24" s="637"/>
      <c r="CA24" s="637"/>
      <c r="CB24" s="666"/>
      <c r="CD24" s="694" t="s">
        <v>290</v>
      </c>
      <c r="CE24" s="695"/>
      <c r="CF24" s="695"/>
      <c r="CG24" s="695"/>
      <c r="CH24" s="695"/>
      <c r="CI24" s="695"/>
      <c r="CJ24" s="695"/>
      <c r="CK24" s="695"/>
      <c r="CL24" s="695"/>
      <c r="CM24" s="695"/>
      <c r="CN24" s="695"/>
      <c r="CO24" s="695"/>
      <c r="CP24" s="695"/>
      <c r="CQ24" s="696"/>
      <c r="CR24" s="688">
        <v>8057414</v>
      </c>
      <c r="CS24" s="689"/>
      <c r="CT24" s="689"/>
      <c r="CU24" s="689"/>
      <c r="CV24" s="689"/>
      <c r="CW24" s="689"/>
      <c r="CX24" s="689"/>
      <c r="CY24" s="735"/>
      <c r="CZ24" s="736">
        <v>38.799999999999997</v>
      </c>
      <c r="DA24" s="705"/>
      <c r="DB24" s="705"/>
      <c r="DC24" s="739"/>
      <c r="DD24" s="734">
        <v>5416410</v>
      </c>
      <c r="DE24" s="689"/>
      <c r="DF24" s="689"/>
      <c r="DG24" s="689"/>
      <c r="DH24" s="689"/>
      <c r="DI24" s="689"/>
      <c r="DJ24" s="689"/>
      <c r="DK24" s="735"/>
      <c r="DL24" s="734">
        <v>5276507</v>
      </c>
      <c r="DM24" s="689"/>
      <c r="DN24" s="689"/>
      <c r="DO24" s="689"/>
      <c r="DP24" s="689"/>
      <c r="DQ24" s="689"/>
      <c r="DR24" s="689"/>
      <c r="DS24" s="689"/>
      <c r="DT24" s="689"/>
      <c r="DU24" s="689"/>
      <c r="DV24" s="735"/>
      <c r="DW24" s="736">
        <v>45.2</v>
      </c>
      <c r="DX24" s="705"/>
      <c r="DY24" s="705"/>
      <c r="DZ24" s="705"/>
      <c r="EA24" s="705"/>
      <c r="EB24" s="705"/>
      <c r="EC24" s="737"/>
    </row>
    <row r="25" spans="2:133" ht="11.25" customHeight="1" x14ac:dyDescent="0.15">
      <c r="B25" s="633" t="s">
        <v>291</v>
      </c>
      <c r="C25" s="634"/>
      <c r="D25" s="634"/>
      <c r="E25" s="634"/>
      <c r="F25" s="634"/>
      <c r="G25" s="634"/>
      <c r="H25" s="634"/>
      <c r="I25" s="634"/>
      <c r="J25" s="634"/>
      <c r="K25" s="634"/>
      <c r="L25" s="634"/>
      <c r="M25" s="634"/>
      <c r="N25" s="634"/>
      <c r="O25" s="634"/>
      <c r="P25" s="634"/>
      <c r="Q25" s="635"/>
      <c r="R25" s="636">
        <v>191107</v>
      </c>
      <c r="S25" s="637"/>
      <c r="T25" s="637"/>
      <c r="U25" s="637"/>
      <c r="V25" s="637"/>
      <c r="W25" s="637"/>
      <c r="X25" s="637"/>
      <c r="Y25" s="638"/>
      <c r="Z25" s="685">
        <v>0.9</v>
      </c>
      <c r="AA25" s="685"/>
      <c r="AB25" s="685"/>
      <c r="AC25" s="685"/>
      <c r="AD25" s="686">
        <v>8596</v>
      </c>
      <c r="AE25" s="686"/>
      <c r="AF25" s="686"/>
      <c r="AG25" s="686"/>
      <c r="AH25" s="686"/>
      <c r="AI25" s="686"/>
      <c r="AJ25" s="686"/>
      <c r="AK25" s="686"/>
      <c r="AL25" s="639">
        <v>0.1</v>
      </c>
      <c r="AM25" s="640"/>
      <c r="AN25" s="640"/>
      <c r="AO25" s="687"/>
      <c r="AP25" s="731" t="s">
        <v>292</v>
      </c>
      <c r="AQ25" s="738"/>
      <c r="AR25" s="738"/>
      <c r="AS25" s="738"/>
      <c r="AT25" s="738"/>
      <c r="AU25" s="738"/>
      <c r="AV25" s="738"/>
      <c r="AW25" s="738"/>
      <c r="AX25" s="738"/>
      <c r="AY25" s="738"/>
      <c r="AZ25" s="738"/>
      <c r="BA25" s="738"/>
      <c r="BB25" s="738"/>
      <c r="BC25" s="738"/>
      <c r="BD25" s="738"/>
      <c r="BE25" s="738"/>
      <c r="BF25" s="733"/>
      <c r="BG25" s="636" t="s">
        <v>140</v>
      </c>
      <c r="BH25" s="637"/>
      <c r="BI25" s="637"/>
      <c r="BJ25" s="637"/>
      <c r="BK25" s="637"/>
      <c r="BL25" s="637"/>
      <c r="BM25" s="637"/>
      <c r="BN25" s="638"/>
      <c r="BO25" s="685" t="s">
        <v>140</v>
      </c>
      <c r="BP25" s="685"/>
      <c r="BQ25" s="685"/>
      <c r="BR25" s="685"/>
      <c r="BS25" s="642" t="s">
        <v>140</v>
      </c>
      <c r="BT25" s="637"/>
      <c r="BU25" s="637"/>
      <c r="BV25" s="637"/>
      <c r="BW25" s="637"/>
      <c r="BX25" s="637"/>
      <c r="BY25" s="637"/>
      <c r="BZ25" s="637"/>
      <c r="CA25" s="637"/>
      <c r="CB25" s="666"/>
      <c r="CD25" s="667" t="s">
        <v>293</v>
      </c>
      <c r="CE25" s="664"/>
      <c r="CF25" s="664"/>
      <c r="CG25" s="664"/>
      <c r="CH25" s="664"/>
      <c r="CI25" s="664"/>
      <c r="CJ25" s="664"/>
      <c r="CK25" s="664"/>
      <c r="CL25" s="664"/>
      <c r="CM25" s="664"/>
      <c r="CN25" s="664"/>
      <c r="CO25" s="664"/>
      <c r="CP25" s="664"/>
      <c r="CQ25" s="665"/>
      <c r="CR25" s="636">
        <v>2719679</v>
      </c>
      <c r="CS25" s="655"/>
      <c r="CT25" s="655"/>
      <c r="CU25" s="655"/>
      <c r="CV25" s="655"/>
      <c r="CW25" s="655"/>
      <c r="CX25" s="655"/>
      <c r="CY25" s="656"/>
      <c r="CZ25" s="639">
        <v>13.1</v>
      </c>
      <c r="DA25" s="657"/>
      <c r="DB25" s="657"/>
      <c r="DC25" s="658"/>
      <c r="DD25" s="642">
        <v>2514382</v>
      </c>
      <c r="DE25" s="655"/>
      <c r="DF25" s="655"/>
      <c r="DG25" s="655"/>
      <c r="DH25" s="655"/>
      <c r="DI25" s="655"/>
      <c r="DJ25" s="655"/>
      <c r="DK25" s="656"/>
      <c r="DL25" s="642">
        <v>2477091</v>
      </c>
      <c r="DM25" s="655"/>
      <c r="DN25" s="655"/>
      <c r="DO25" s="655"/>
      <c r="DP25" s="655"/>
      <c r="DQ25" s="655"/>
      <c r="DR25" s="655"/>
      <c r="DS25" s="655"/>
      <c r="DT25" s="655"/>
      <c r="DU25" s="655"/>
      <c r="DV25" s="656"/>
      <c r="DW25" s="639">
        <v>21.2</v>
      </c>
      <c r="DX25" s="657"/>
      <c r="DY25" s="657"/>
      <c r="DZ25" s="657"/>
      <c r="EA25" s="657"/>
      <c r="EB25" s="657"/>
      <c r="EC25" s="659"/>
    </row>
    <row r="26" spans="2:133" ht="11.25" customHeight="1" x14ac:dyDescent="0.15">
      <c r="B26" s="633" t="s">
        <v>294</v>
      </c>
      <c r="C26" s="634"/>
      <c r="D26" s="634"/>
      <c r="E26" s="634"/>
      <c r="F26" s="634"/>
      <c r="G26" s="634"/>
      <c r="H26" s="634"/>
      <c r="I26" s="634"/>
      <c r="J26" s="634"/>
      <c r="K26" s="634"/>
      <c r="L26" s="634"/>
      <c r="M26" s="634"/>
      <c r="N26" s="634"/>
      <c r="O26" s="634"/>
      <c r="P26" s="634"/>
      <c r="Q26" s="635"/>
      <c r="R26" s="636">
        <v>32181</v>
      </c>
      <c r="S26" s="637"/>
      <c r="T26" s="637"/>
      <c r="U26" s="637"/>
      <c r="V26" s="637"/>
      <c r="W26" s="637"/>
      <c r="X26" s="637"/>
      <c r="Y26" s="638"/>
      <c r="Z26" s="685">
        <v>0.1</v>
      </c>
      <c r="AA26" s="685"/>
      <c r="AB26" s="685"/>
      <c r="AC26" s="685"/>
      <c r="AD26" s="686">
        <v>8</v>
      </c>
      <c r="AE26" s="686"/>
      <c r="AF26" s="686"/>
      <c r="AG26" s="686"/>
      <c r="AH26" s="686"/>
      <c r="AI26" s="686"/>
      <c r="AJ26" s="686"/>
      <c r="AK26" s="686"/>
      <c r="AL26" s="639">
        <v>0</v>
      </c>
      <c r="AM26" s="640"/>
      <c r="AN26" s="640"/>
      <c r="AO26" s="687"/>
      <c r="AP26" s="731" t="s">
        <v>295</v>
      </c>
      <c r="AQ26" s="732"/>
      <c r="AR26" s="732"/>
      <c r="AS26" s="732"/>
      <c r="AT26" s="732"/>
      <c r="AU26" s="732"/>
      <c r="AV26" s="732"/>
      <c r="AW26" s="732"/>
      <c r="AX26" s="732"/>
      <c r="AY26" s="732"/>
      <c r="AZ26" s="732"/>
      <c r="BA26" s="732"/>
      <c r="BB26" s="732"/>
      <c r="BC26" s="732"/>
      <c r="BD26" s="732"/>
      <c r="BE26" s="732"/>
      <c r="BF26" s="733"/>
      <c r="BG26" s="636" t="s">
        <v>140</v>
      </c>
      <c r="BH26" s="637"/>
      <c r="BI26" s="637"/>
      <c r="BJ26" s="637"/>
      <c r="BK26" s="637"/>
      <c r="BL26" s="637"/>
      <c r="BM26" s="637"/>
      <c r="BN26" s="638"/>
      <c r="BO26" s="685" t="s">
        <v>140</v>
      </c>
      <c r="BP26" s="685"/>
      <c r="BQ26" s="685"/>
      <c r="BR26" s="685"/>
      <c r="BS26" s="642" t="s">
        <v>140</v>
      </c>
      <c r="BT26" s="637"/>
      <c r="BU26" s="637"/>
      <c r="BV26" s="637"/>
      <c r="BW26" s="637"/>
      <c r="BX26" s="637"/>
      <c r="BY26" s="637"/>
      <c r="BZ26" s="637"/>
      <c r="CA26" s="637"/>
      <c r="CB26" s="666"/>
      <c r="CD26" s="667" t="s">
        <v>296</v>
      </c>
      <c r="CE26" s="664"/>
      <c r="CF26" s="664"/>
      <c r="CG26" s="664"/>
      <c r="CH26" s="664"/>
      <c r="CI26" s="664"/>
      <c r="CJ26" s="664"/>
      <c r="CK26" s="664"/>
      <c r="CL26" s="664"/>
      <c r="CM26" s="664"/>
      <c r="CN26" s="664"/>
      <c r="CO26" s="664"/>
      <c r="CP26" s="664"/>
      <c r="CQ26" s="665"/>
      <c r="CR26" s="636">
        <v>1770043</v>
      </c>
      <c r="CS26" s="637"/>
      <c r="CT26" s="637"/>
      <c r="CU26" s="637"/>
      <c r="CV26" s="637"/>
      <c r="CW26" s="637"/>
      <c r="CX26" s="637"/>
      <c r="CY26" s="638"/>
      <c r="CZ26" s="639">
        <v>8.5</v>
      </c>
      <c r="DA26" s="657"/>
      <c r="DB26" s="657"/>
      <c r="DC26" s="658"/>
      <c r="DD26" s="642">
        <v>1602637</v>
      </c>
      <c r="DE26" s="637"/>
      <c r="DF26" s="637"/>
      <c r="DG26" s="637"/>
      <c r="DH26" s="637"/>
      <c r="DI26" s="637"/>
      <c r="DJ26" s="637"/>
      <c r="DK26" s="638"/>
      <c r="DL26" s="642" t="s">
        <v>140</v>
      </c>
      <c r="DM26" s="637"/>
      <c r="DN26" s="637"/>
      <c r="DO26" s="637"/>
      <c r="DP26" s="637"/>
      <c r="DQ26" s="637"/>
      <c r="DR26" s="637"/>
      <c r="DS26" s="637"/>
      <c r="DT26" s="637"/>
      <c r="DU26" s="637"/>
      <c r="DV26" s="638"/>
      <c r="DW26" s="639" t="s">
        <v>140</v>
      </c>
      <c r="DX26" s="657"/>
      <c r="DY26" s="657"/>
      <c r="DZ26" s="657"/>
      <c r="EA26" s="657"/>
      <c r="EB26" s="657"/>
      <c r="EC26" s="659"/>
    </row>
    <row r="27" spans="2:133" ht="11.25" customHeight="1" x14ac:dyDescent="0.15">
      <c r="B27" s="633" t="s">
        <v>297</v>
      </c>
      <c r="C27" s="634"/>
      <c r="D27" s="634"/>
      <c r="E27" s="634"/>
      <c r="F27" s="634"/>
      <c r="G27" s="634"/>
      <c r="H27" s="634"/>
      <c r="I27" s="634"/>
      <c r="J27" s="634"/>
      <c r="K27" s="634"/>
      <c r="L27" s="634"/>
      <c r="M27" s="634"/>
      <c r="N27" s="634"/>
      <c r="O27" s="634"/>
      <c r="P27" s="634"/>
      <c r="Q27" s="635"/>
      <c r="R27" s="636">
        <v>2008358</v>
      </c>
      <c r="S27" s="637"/>
      <c r="T27" s="637"/>
      <c r="U27" s="637"/>
      <c r="V27" s="637"/>
      <c r="W27" s="637"/>
      <c r="X27" s="637"/>
      <c r="Y27" s="638"/>
      <c r="Z27" s="685">
        <v>9.1999999999999993</v>
      </c>
      <c r="AA27" s="685"/>
      <c r="AB27" s="685"/>
      <c r="AC27" s="685"/>
      <c r="AD27" s="686" t="s">
        <v>140</v>
      </c>
      <c r="AE27" s="686"/>
      <c r="AF27" s="686"/>
      <c r="AG27" s="686"/>
      <c r="AH27" s="686"/>
      <c r="AI27" s="686"/>
      <c r="AJ27" s="686"/>
      <c r="AK27" s="686"/>
      <c r="AL27" s="639" t="s">
        <v>140</v>
      </c>
      <c r="AM27" s="640"/>
      <c r="AN27" s="640"/>
      <c r="AO27" s="687"/>
      <c r="AP27" s="633" t="s">
        <v>298</v>
      </c>
      <c r="AQ27" s="634"/>
      <c r="AR27" s="634"/>
      <c r="AS27" s="634"/>
      <c r="AT27" s="634"/>
      <c r="AU27" s="634"/>
      <c r="AV27" s="634"/>
      <c r="AW27" s="634"/>
      <c r="AX27" s="634"/>
      <c r="AY27" s="634"/>
      <c r="AZ27" s="634"/>
      <c r="BA27" s="634"/>
      <c r="BB27" s="634"/>
      <c r="BC27" s="634"/>
      <c r="BD27" s="634"/>
      <c r="BE27" s="634"/>
      <c r="BF27" s="635"/>
      <c r="BG27" s="636">
        <v>7353904</v>
      </c>
      <c r="BH27" s="637"/>
      <c r="BI27" s="637"/>
      <c r="BJ27" s="637"/>
      <c r="BK27" s="637"/>
      <c r="BL27" s="637"/>
      <c r="BM27" s="637"/>
      <c r="BN27" s="638"/>
      <c r="BO27" s="685">
        <v>100</v>
      </c>
      <c r="BP27" s="685"/>
      <c r="BQ27" s="685"/>
      <c r="BR27" s="685"/>
      <c r="BS27" s="642">
        <v>265317</v>
      </c>
      <c r="BT27" s="637"/>
      <c r="BU27" s="637"/>
      <c r="BV27" s="637"/>
      <c r="BW27" s="637"/>
      <c r="BX27" s="637"/>
      <c r="BY27" s="637"/>
      <c r="BZ27" s="637"/>
      <c r="CA27" s="637"/>
      <c r="CB27" s="666"/>
      <c r="CD27" s="667" t="s">
        <v>299</v>
      </c>
      <c r="CE27" s="664"/>
      <c r="CF27" s="664"/>
      <c r="CG27" s="664"/>
      <c r="CH27" s="664"/>
      <c r="CI27" s="664"/>
      <c r="CJ27" s="664"/>
      <c r="CK27" s="664"/>
      <c r="CL27" s="664"/>
      <c r="CM27" s="664"/>
      <c r="CN27" s="664"/>
      <c r="CO27" s="664"/>
      <c r="CP27" s="664"/>
      <c r="CQ27" s="665"/>
      <c r="CR27" s="636">
        <v>3400873</v>
      </c>
      <c r="CS27" s="655"/>
      <c r="CT27" s="655"/>
      <c r="CU27" s="655"/>
      <c r="CV27" s="655"/>
      <c r="CW27" s="655"/>
      <c r="CX27" s="655"/>
      <c r="CY27" s="656"/>
      <c r="CZ27" s="639">
        <v>16.399999999999999</v>
      </c>
      <c r="DA27" s="657"/>
      <c r="DB27" s="657"/>
      <c r="DC27" s="658"/>
      <c r="DD27" s="642">
        <v>1004406</v>
      </c>
      <c r="DE27" s="655"/>
      <c r="DF27" s="655"/>
      <c r="DG27" s="655"/>
      <c r="DH27" s="655"/>
      <c r="DI27" s="655"/>
      <c r="DJ27" s="655"/>
      <c r="DK27" s="656"/>
      <c r="DL27" s="642">
        <v>1001794</v>
      </c>
      <c r="DM27" s="655"/>
      <c r="DN27" s="655"/>
      <c r="DO27" s="655"/>
      <c r="DP27" s="655"/>
      <c r="DQ27" s="655"/>
      <c r="DR27" s="655"/>
      <c r="DS27" s="655"/>
      <c r="DT27" s="655"/>
      <c r="DU27" s="655"/>
      <c r="DV27" s="656"/>
      <c r="DW27" s="639">
        <v>8.6</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36">
        <v>20354</v>
      </c>
      <c r="S28" s="637"/>
      <c r="T28" s="637"/>
      <c r="U28" s="637"/>
      <c r="V28" s="637"/>
      <c r="W28" s="637"/>
      <c r="X28" s="637"/>
      <c r="Y28" s="638"/>
      <c r="Z28" s="685">
        <v>0.1</v>
      </c>
      <c r="AA28" s="685"/>
      <c r="AB28" s="685"/>
      <c r="AC28" s="685"/>
      <c r="AD28" s="686">
        <v>20354</v>
      </c>
      <c r="AE28" s="686"/>
      <c r="AF28" s="686"/>
      <c r="AG28" s="686"/>
      <c r="AH28" s="686"/>
      <c r="AI28" s="686"/>
      <c r="AJ28" s="686"/>
      <c r="AK28" s="686"/>
      <c r="AL28" s="639">
        <v>0.2</v>
      </c>
      <c r="AM28" s="640"/>
      <c r="AN28" s="640"/>
      <c r="AO28" s="687"/>
      <c r="AP28" s="617"/>
      <c r="AQ28" s="618"/>
      <c r="AR28" s="618"/>
      <c r="AS28" s="618"/>
      <c r="AT28" s="618"/>
      <c r="AU28" s="618"/>
      <c r="AV28" s="618"/>
      <c r="AW28" s="618"/>
      <c r="AX28" s="618"/>
      <c r="AY28" s="618"/>
      <c r="AZ28" s="618"/>
      <c r="BA28" s="618"/>
      <c r="BB28" s="618"/>
      <c r="BC28" s="618"/>
      <c r="BD28" s="618"/>
      <c r="BE28" s="618"/>
      <c r="BF28" s="619"/>
      <c r="BG28" s="636"/>
      <c r="BH28" s="637"/>
      <c r="BI28" s="637"/>
      <c r="BJ28" s="637"/>
      <c r="BK28" s="637"/>
      <c r="BL28" s="637"/>
      <c r="BM28" s="637"/>
      <c r="BN28" s="638"/>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36">
        <v>1936862</v>
      </c>
      <c r="CS28" s="637"/>
      <c r="CT28" s="637"/>
      <c r="CU28" s="637"/>
      <c r="CV28" s="637"/>
      <c r="CW28" s="637"/>
      <c r="CX28" s="637"/>
      <c r="CY28" s="638"/>
      <c r="CZ28" s="639">
        <v>9.3000000000000007</v>
      </c>
      <c r="DA28" s="657"/>
      <c r="DB28" s="657"/>
      <c r="DC28" s="658"/>
      <c r="DD28" s="642">
        <v>1897622</v>
      </c>
      <c r="DE28" s="637"/>
      <c r="DF28" s="637"/>
      <c r="DG28" s="637"/>
      <c r="DH28" s="637"/>
      <c r="DI28" s="637"/>
      <c r="DJ28" s="637"/>
      <c r="DK28" s="638"/>
      <c r="DL28" s="642">
        <v>1797622</v>
      </c>
      <c r="DM28" s="637"/>
      <c r="DN28" s="637"/>
      <c r="DO28" s="637"/>
      <c r="DP28" s="637"/>
      <c r="DQ28" s="637"/>
      <c r="DR28" s="637"/>
      <c r="DS28" s="637"/>
      <c r="DT28" s="637"/>
      <c r="DU28" s="637"/>
      <c r="DV28" s="638"/>
      <c r="DW28" s="639">
        <v>15.4</v>
      </c>
      <c r="DX28" s="657"/>
      <c r="DY28" s="657"/>
      <c r="DZ28" s="657"/>
      <c r="EA28" s="657"/>
      <c r="EB28" s="657"/>
      <c r="EC28" s="659"/>
    </row>
    <row r="29" spans="2:133" ht="11.25" customHeight="1" x14ac:dyDescent="0.15">
      <c r="B29" s="633" t="s">
        <v>302</v>
      </c>
      <c r="C29" s="634"/>
      <c r="D29" s="634"/>
      <c r="E29" s="634"/>
      <c r="F29" s="634"/>
      <c r="G29" s="634"/>
      <c r="H29" s="634"/>
      <c r="I29" s="634"/>
      <c r="J29" s="634"/>
      <c r="K29" s="634"/>
      <c r="L29" s="634"/>
      <c r="M29" s="634"/>
      <c r="N29" s="634"/>
      <c r="O29" s="634"/>
      <c r="P29" s="634"/>
      <c r="Q29" s="635"/>
      <c r="R29" s="636">
        <v>1354685</v>
      </c>
      <c r="S29" s="637"/>
      <c r="T29" s="637"/>
      <c r="U29" s="637"/>
      <c r="V29" s="637"/>
      <c r="W29" s="637"/>
      <c r="X29" s="637"/>
      <c r="Y29" s="638"/>
      <c r="Z29" s="685">
        <v>6.2</v>
      </c>
      <c r="AA29" s="685"/>
      <c r="AB29" s="685"/>
      <c r="AC29" s="685"/>
      <c r="AD29" s="686" t="s">
        <v>140</v>
      </c>
      <c r="AE29" s="686"/>
      <c r="AF29" s="686"/>
      <c r="AG29" s="686"/>
      <c r="AH29" s="686"/>
      <c r="AI29" s="686"/>
      <c r="AJ29" s="686"/>
      <c r="AK29" s="686"/>
      <c r="AL29" s="639" t="s">
        <v>140</v>
      </c>
      <c r="AM29" s="640"/>
      <c r="AN29" s="640"/>
      <c r="AO29" s="687"/>
      <c r="AP29" s="697" t="s">
        <v>222</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70</v>
      </c>
      <c r="CG29" s="664"/>
      <c r="CH29" s="664"/>
      <c r="CI29" s="664"/>
      <c r="CJ29" s="664"/>
      <c r="CK29" s="664"/>
      <c r="CL29" s="664"/>
      <c r="CM29" s="664"/>
      <c r="CN29" s="664"/>
      <c r="CO29" s="664"/>
      <c r="CP29" s="664"/>
      <c r="CQ29" s="665"/>
      <c r="CR29" s="636">
        <v>1936862</v>
      </c>
      <c r="CS29" s="655"/>
      <c r="CT29" s="655"/>
      <c r="CU29" s="655"/>
      <c r="CV29" s="655"/>
      <c r="CW29" s="655"/>
      <c r="CX29" s="655"/>
      <c r="CY29" s="656"/>
      <c r="CZ29" s="639">
        <v>9.3000000000000007</v>
      </c>
      <c r="DA29" s="657"/>
      <c r="DB29" s="657"/>
      <c r="DC29" s="658"/>
      <c r="DD29" s="642">
        <v>1897622</v>
      </c>
      <c r="DE29" s="655"/>
      <c r="DF29" s="655"/>
      <c r="DG29" s="655"/>
      <c r="DH29" s="655"/>
      <c r="DI29" s="655"/>
      <c r="DJ29" s="655"/>
      <c r="DK29" s="656"/>
      <c r="DL29" s="642">
        <v>1797622</v>
      </c>
      <c r="DM29" s="655"/>
      <c r="DN29" s="655"/>
      <c r="DO29" s="655"/>
      <c r="DP29" s="655"/>
      <c r="DQ29" s="655"/>
      <c r="DR29" s="655"/>
      <c r="DS29" s="655"/>
      <c r="DT29" s="655"/>
      <c r="DU29" s="655"/>
      <c r="DV29" s="656"/>
      <c r="DW29" s="639">
        <v>15.4</v>
      </c>
      <c r="DX29" s="657"/>
      <c r="DY29" s="657"/>
      <c r="DZ29" s="657"/>
      <c r="EA29" s="657"/>
      <c r="EB29" s="657"/>
      <c r="EC29" s="659"/>
    </row>
    <row r="30" spans="2:133" ht="11.25" customHeight="1" x14ac:dyDescent="0.15">
      <c r="B30" s="633" t="s">
        <v>306</v>
      </c>
      <c r="C30" s="634"/>
      <c r="D30" s="634"/>
      <c r="E30" s="634"/>
      <c r="F30" s="634"/>
      <c r="G30" s="634"/>
      <c r="H30" s="634"/>
      <c r="I30" s="634"/>
      <c r="J30" s="634"/>
      <c r="K30" s="634"/>
      <c r="L30" s="634"/>
      <c r="M30" s="634"/>
      <c r="N30" s="634"/>
      <c r="O30" s="634"/>
      <c r="P30" s="634"/>
      <c r="Q30" s="635"/>
      <c r="R30" s="636">
        <v>79216</v>
      </c>
      <c r="S30" s="637"/>
      <c r="T30" s="637"/>
      <c r="U30" s="637"/>
      <c r="V30" s="637"/>
      <c r="W30" s="637"/>
      <c r="X30" s="637"/>
      <c r="Y30" s="638"/>
      <c r="Z30" s="685">
        <v>0.4</v>
      </c>
      <c r="AA30" s="685"/>
      <c r="AB30" s="685"/>
      <c r="AC30" s="685"/>
      <c r="AD30" s="686">
        <v>5722</v>
      </c>
      <c r="AE30" s="686"/>
      <c r="AF30" s="686"/>
      <c r="AG30" s="686"/>
      <c r="AH30" s="686"/>
      <c r="AI30" s="686"/>
      <c r="AJ30" s="686"/>
      <c r="AK30" s="686"/>
      <c r="AL30" s="639">
        <v>0.1</v>
      </c>
      <c r="AM30" s="640"/>
      <c r="AN30" s="640"/>
      <c r="AO30" s="687"/>
      <c r="AP30" s="713" t="s">
        <v>307</v>
      </c>
      <c r="AQ30" s="714"/>
      <c r="AR30" s="714"/>
      <c r="AS30" s="714"/>
      <c r="AT30" s="719" t="s">
        <v>308</v>
      </c>
      <c r="AU30" s="230"/>
      <c r="AV30" s="230"/>
      <c r="AW30" s="230"/>
      <c r="AX30" s="722" t="s">
        <v>189</v>
      </c>
      <c r="AY30" s="723"/>
      <c r="AZ30" s="723"/>
      <c r="BA30" s="723"/>
      <c r="BB30" s="723"/>
      <c r="BC30" s="723"/>
      <c r="BD30" s="723"/>
      <c r="BE30" s="723"/>
      <c r="BF30" s="724"/>
      <c r="BG30" s="703">
        <v>99.4</v>
      </c>
      <c r="BH30" s="704"/>
      <c r="BI30" s="704"/>
      <c r="BJ30" s="704"/>
      <c r="BK30" s="704"/>
      <c r="BL30" s="704"/>
      <c r="BM30" s="705">
        <v>95.8</v>
      </c>
      <c r="BN30" s="704"/>
      <c r="BO30" s="704"/>
      <c r="BP30" s="704"/>
      <c r="BQ30" s="706"/>
      <c r="BR30" s="703">
        <v>99.4</v>
      </c>
      <c r="BS30" s="704"/>
      <c r="BT30" s="704"/>
      <c r="BU30" s="704"/>
      <c r="BV30" s="704"/>
      <c r="BW30" s="704"/>
      <c r="BX30" s="705">
        <v>95.9</v>
      </c>
      <c r="BY30" s="704"/>
      <c r="BZ30" s="704"/>
      <c r="CA30" s="704"/>
      <c r="CB30" s="706"/>
      <c r="CD30" s="709"/>
      <c r="CE30" s="710"/>
      <c r="CF30" s="667" t="s">
        <v>309</v>
      </c>
      <c r="CG30" s="664"/>
      <c r="CH30" s="664"/>
      <c r="CI30" s="664"/>
      <c r="CJ30" s="664"/>
      <c r="CK30" s="664"/>
      <c r="CL30" s="664"/>
      <c r="CM30" s="664"/>
      <c r="CN30" s="664"/>
      <c r="CO30" s="664"/>
      <c r="CP30" s="664"/>
      <c r="CQ30" s="665"/>
      <c r="CR30" s="636">
        <v>1816079</v>
      </c>
      <c r="CS30" s="637"/>
      <c r="CT30" s="637"/>
      <c r="CU30" s="637"/>
      <c r="CV30" s="637"/>
      <c r="CW30" s="637"/>
      <c r="CX30" s="637"/>
      <c r="CY30" s="638"/>
      <c r="CZ30" s="639">
        <v>8.8000000000000007</v>
      </c>
      <c r="DA30" s="657"/>
      <c r="DB30" s="657"/>
      <c r="DC30" s="658"/>
      <c r="DD30" s="642">
        <v>1778045</v>
      </c>
      <c r="DE30" s="637"/>
      <c r="DF30" s="637"/>
      <c r="DG30" s="637"/>
      <c r="DH30" s="637"/>
      <c r="DI30" s="637"/>
      <c r="DJ30" s="637"/>
      <c r="DK30" s="638"/>
      <c r="DL30" s="642">
        <v>1678045</v>
      </c>
      <c r="DM30" s="637"/>
      <c r="DN30" s="637"/>
      <c r="DO30" s="637"/>
      <c r="DP30" s="637"/>
      <c r="DQ30" s="637"/>
      <c r="DR30" s="637"/>
      <c r="DS30" s="637"/>
      <c r="DT30" s="637"/>
      <c r="DU30" s="637"/>
      <c r="DV30" s="638"/>
      <c r="DW30" s="639">
        <v>14.4</v>
      </c>
      <c r="DX30" s="657"/>
      <c r="DY30" s="657"/>
      <c r="DZ30" s="657"/>
      <c r="EA30" s="657"/>
      <c r="EB30" s="657"/>
      <c r="EC30" s="659"/>
    </row>
    <row r="31" spans="2:133" ht="11.25" customHeight="1" x14ac:dyDescent="0.15">
      <c r="B31" s="633" t="s">
        <v>310</v>
      </c>
      <c r="C31" s="634"/>
      <c r="D31" s="634"/>
      <c r="E31" s="634"/>
      <c r="F31" s="634"/>
      <c r="G31" s="634"/>
      <c r="H31" s="634"/>
      <c r="I31" s="634"/>
      <c r="J31" s="634"/>
      <c r="K31" s="634"/>
      <c r="L31" s="634"/>
      <c r="M31" s="634"/>
      <c r="N31" s="634"/>
      <c r="O31" s="634"/>
      <c r="P31" s="634"/>
      <c r="Q31" s="635"/>
      <c r="R31" s="636">
        <v>1356934</v>
      </c>
      <c r="S31" s="637"/>
      <c r="T31" s="637"/>
      <c r="U31" s="637"/>
      <c r="V31" s="637"/>
      <c r="W31" s="637"/>
      <c r="X31" s="637"/>
      <c r="Y31" s="638"/>
      <c r="Z31" s="685">
        <v>6.2</v>
      </c>
      <c r="AA31" s="685"/>
      <c r="AB31" s="685"/>
      <c r="AC31" s="685"/>
      <c r="AD31" s="686" t="s">
        <v>140</v>
      </c>
      <c r="AE31" s="686"/>
      <c r="AF31" s="686"/>
      <c r="AG31" s="686"/>
      <c r="AH31" s="686"/>
      <c r="AI31" s="686"/>
      <c r="AJ31" s="686"/>
      <c r="AK31" s="686"/>
      <c r="AL31" s="639" t="s">
        <v>140</v>
      </c>
      <c r="AM31" s="640"/>
      <c r="AN31" s="640"/>
      <c r="AO31" s="687"/>
      <c r="AP31" s="715"/>
      <c r="AQ31" s="716"/>
      <c r="AR31" s="716"/>
      <c r="AS31" s="716"/>
      <c r="AT31" s="720"/>
      <c r="AU31" s="229" t="s">
        <v>311</v>
      </c>
      <c r="AV31" s="229"/>
      <c r="AW31" s="229"/>
      <c r="AX31" s="633" t="s">
        <v>312</v>
      </c>
      <c r="AY31" s="634"/>
      <c r="AZ31" s="634"/>
      <c r="BA31" s="634"/>
      <c r="BB31" s="634"/>
      <c r="BC31" s="634"/>
      <c r="BD31" s="634"/>
      <c r="BE31" s="634"/>
      <c r="BF31" s="635"/>
      <c r="BG31" s="701">
        <v>99.6</v>
      </c>
      <c r="BH31" s="655"/>
      <c r="BI31" s="655"/>
      <c r="BJ31" s="655"/>
      <c r="BK31" s="655"/>
      <c r="BL31" s="655"/>
      <c r="BM31" s="640">
        <v>98.2</v>
      </c>
      <c r="BN31" s="702"/>
      <c r="BO31" s="702"/>
      <c r="BP31" s="702"/>
      <c r="BQ31" s="663"/>
      <c r="BR31" s="701">
        <v>99.6</v>
      </c>
      <c r="BS31" s="655"/>
      <c r="BT31" s="655"/>
      <c r="BU31" s="655"/>
      <c r="BV31" s="655"/>
      <c r="BW31" s="655"/>
      <c r="BX31" s="640">
        <v>98.1</v>
      </c>
      <c r="BY31" s="702"/>
      <c r="BZ31" s="702"/>
      <c r="CA31" s="702"/>
      <c r="CB31" s="663"/>
      <c r="CD31" s="709"/>
      <c r="CE31" s="710"/>
      <c r="CF31" s="667" t="s">
        <v>313</v>
      </c>
      <c r="CG31" s="664"/>
      <c r="CH31" s="664"/>
      <c r="CI31" s="664"/>
      <c r="CJ31" s="664"/>
      <c r="CK31" s="664"/>
      <c r="CL31" s="664"/>
      <c r="CM31" s="664"/>
      <c r="CN31" s="664"/>
      <c r="CO31" s="664"/>
      <c r="CP31" s="664"/>
      <c r="CQ31" s="665"/>
      <c r="CR31" s="636">
        <v>120783</v>
      </c>
      <c r="CS31" s="655"/>
      <c r="CT31" s="655"/>
      <c r="CU31" s="655"/>
      <c r="CV31" s="655"/>
      <c r="CW31" s="655"/>
      <c r="CX31" s="655"/>
      <c r="CY31" s="656"/>
      <c r="CZ31" s="639">
        <v>0.6</v>
      </c>
      <c r="DA31" s="657"/>
      <c r="DB31" s="657"/>
      <c r="DC31" s="658"/>
      <c r="DD31" s="642">
        <v>119577</v>
      </c>
      <c r="DE31" s="655"/>
      <c r="DF31" s="655"/>
      <c r="DG31" s="655"/>
      <c r="DH31" s="655"/>
      <c r="DI31" s="655"/>
      <c r="DJ31" s="655"/>
      <c r="DK31" s="656"/>
      <c r="DL31" s="642">
        <v>119577</v>
      </c>
      <c r="DM31" s="655"/>
      <c r="DN31" s="655"/>
      <c r="DO31" s="655"/>
      <c r="DP31" s="655"/>
      <c r="DQ31" s="655"/>
      <c r="DR31" s="655"/>
      <c r="DS31" s="655"/>
      <c r="DT31" s="655"/>
      <c r="DU31" s="655"/>
      <c r="DV31" s="656"/>
      <c r="DW31" s="639">
        <v>1</v>
      </c>
      <c r="DX31" s="657"/>
      <c r="DY31" s="657"/>
      <c r="DZ31" s="657"/>
      <c r="EA31" s="657"/>
      <c r="EB31" s="657"/>
      <c r="EC31" s="659"/>
    </row>
    <row r="32" spans="2:133" ht="11.25" customHeight="1" x14ac:dyDescent="0.15">
      <c r="B32" s="633" t="s">
        <v>314</v>
      </c>
      <c r="C32" s="634"/>
      <c r="D32" s="634"/>
      <c r="E32" s="634"/>
      <c r="F32" s="634"/>
      <c r="G32" s="634"/>
      <c r="H32" s="634"/>
      <c r="I32" s="634"/>
      <c r="J32" s="634"/>
      <c r="K32" s="634"/>
      <c r="L32" s="634"/>
      <c r="M32" s="634"/>
      <c r="N32" s="634"/>
      <c r="O32" s="634"/>
      <c r="P32" s="634"/>
      <c r="Q32" s="635"/>
      <c r="R32" s="636">
        <v>2382865</v>
      </c>
      <c r="S32" s="637"/>
      <c r="T32" s="637"/>
      <c r="U32" s="637"/>
      <c r="V32" s="637"/>
      <c r="W32" s="637"/>
      <c r="X32" s="637"/>
      <c r="Y32" s="638"/>
      <c r="Z32" s="685">
        <v>11</v>
      </c>
      <c r="AA32" s="685"/>
      <c r="AB32" s="685"/>
      <c r="AC32" s="685"/>
      <c r="AD32" s="686" t="s">
        <v>140</v>
      </c>
      <c r="AE32" s="686"/>
      <c r="AF32" s="686"/>
      <c r="AG32" s="686"/>
      <c r="AH32" s="686"/>
      <c r="AI32" s="686"/>
      <c r="AJ32" s="686"/>
      <c r="AK32" s="686"/>
      <c r="AL32" s="639" t="s">
        <v>140</v>
      </c>
      <c r="AM32" s="640"/>
      <c r="AN32" s="640"/>
      <c r="AO32" s="687"/>
      <c r="AP32" s="717"/>
      <c r="AQ32" s="718"/>
      <c r="AR32" s="718"/>
      <c r="AS32" s="718"/>
      <c r="AT32" s="721"/>
      <c r="AU32" s="231"/>
      <c r="AV32" s="231"/>
      <c r="AW32" s="231"/>
      <c r="AX32" s="617" t="s">
        <v>315</v>
      </c>
      <c r="AY32" s="618"/>
      <c r="AZ32" s="618"/>
      <c r="BA32" s="618"/>
      <c r="BB32" s="618"/>
      <c r="BC32" s="618"/>
      <c r="BD32" s="618"/>
      <c r="BE32" s="618"/>
      <c r="BF32" s="619"/>
      <c r="BG32" s="700">
        <v>99.1</v>
      </c>
      <c r="BH32" s="621"/>
      <c r="BI32" s="621"/>
      <c r="BJ32" s="621"/>
      <c r="BK32" s="621"/>
      <c r="BL32" s="621"/>
      <c r="BM32" s="683">
        <v>92.9</v>
      </c>
      <c r="BN32" s="621"/>
      <c r="BO32" s="621"/>
      <c r="BP32" s="621"/>
      <c r="BQ32" s="676"/>
      <c r="BR32" s="700">
        <v>99.2</v>
      </c>
      <c r="BS32" s="621"/>
      <c r="BT32" s="621"/>
      <c r="BU32" s="621"/>
      <c r="BV32" s="621"/>
      <c r="BW32" s="621"/>
      <c r="BX32" s="683">
        <v>93.4</v>
      </c>
      <c r="BY32" s="621"/>
      <c r="BZ32" s="621"/>
      <c r="CA32" s="621"/>
      <c r="CB32" s="676"/>
      <c r="CD32" s="711"/>
      <c r="CE32" s="712"/>
      <c r="CF32" s="667" t="s">
        <v>316</v>
      </c>
      <c r="CG32" s="664"/>
      <c r="CH32" s="664"/>
      <c r="CI32" s="664"/>
      <c r="CJ32" s="664"/>
      <c r="CK32" s="664"/>
      <c r="CL32" s="664"/>
      <c r="CM32" s="664"/>
      <c r="CN32" s="664"/>
      <c r="CO32" s="664"/>
      <c r="CP32" s="664"/>
      <c r="CQ32" s="665"/>
      <c r="CR32" s="636" t="s">
        <v>140</v>
      </c>
      <c r="CS32" s="637"/>
      <c r="CT32" s="637"/>
      <c r="CU32" s="637"/>
      <c r="CV32" s="637"/>
      <c r="CW32" s="637"/>
      <c r="CX32" s="637"/>
      <c r="CY32" s="638"/>
      <c r="CZ32" s="639" t="s">
        <v>140</v>
      </c>
      <c r="DA32" s="657"/>
      <c r="DB32" s="657"/>
      <c r="DC32" s="658"/>
      <c r="DD32" s="642" t="s">
        <v>140</v>
      </c>
      <c r="DE32" s="637"/>
      <c r="DF32" s="637"/>
      <c r="DG32" s="637"/>
      <c r="DH32" s="637"/>
      <c r="DI32" s="637"/>
      <c r="DJ32" s="637"/>
      <c r="DK32" s="638"/>
      <c r="DL32" s="642" t="s">
        <v>140</v>
      </c>
      <c r="DM32" s="637"/>
      <c r="DN32" s="637"/>
      <c r="DO32" s="637"/>
      <c r="DP32" s="637"/>
      <c r="DQ32" s="637"/>
      <c r="DR32" s="637"/>
      <c r="DS32" s="637"/>
      <c r="DT32" s="637"/>
      <c r="DU32" s="637"/>
      <c r="DV32" s="638"/>
      <c r="DW32" s="639" t="s">
        <v>140</v>
      </c>
      <c r="DX32" s="657"/>
      <c r="DY32" s="657"/>
      <c r="DZ32" s="657"/>
      <c r="EA32" s="657"/>
      <c r="EB32" s="657"/>
      <c r="EC32" s="659"/>
    </row>
    <row r="33" spans="2:133" ht="11.25" customHeight="1" x14ac:dyDescent="0.15">
      <c r="B33" s="633" t="s">
        <v>317</v>
      </c>
      <c r="C33" s="634"/>
      <c r="D33" s="634"/>
      <c r="E33" s="634"/>
      <c r="F33" s="634"/>
      <c r="G33" s="634"/>
      <c r="H33" s="634"/>
      <c r="I33" s="634"/>
      <c r="J33" s="634"/>
      <c r="K33" s="634"/>
      <c r="L33" s="634"/>
      <c r="M33" s="634"/>
      <c r="N33" s="634"/>
      <c r="O33" s="634"/>
      <c r="P33" s="634"/>
      <c r="Q33" s="635"/>
      <c r="R33" s="636">
        <v>561623</v>
      </c>
      <c r="S33" s="637"/>
      <c r="T33" s="637"/>
      <c r="U33" s="637"/>
      <c r="V33" s="637"/>
      <c r="W33" s="637"/>
      <c r="X33" s="637"/>
      <c r="Y33" s="638"/>
      <c r="Z33" s="685">
        <v>2.6</v>
      </c>
      <c r="AA33" s="685"/>
      <c r="AB33" s="685"/>
      <c r="AC33" s="685"/>
      <c r="AD33" s="686" t="s">
        <v>140</v>
      </c>
      <c r="AE33" s="686"/>
      <c r="AF33" s="686"/>
      <c r="AG33" s="686"/>
      <c r="AH33" s="686"/>
      <c r="AI33" s="686"/>
      <c r="AJ33" s="686"/>
      <c r="AK33" s="686"/>
      <c r="AL33" s="639" t="s">
        <v>140</v>
      </c>
      <c r="AM33" s="640"/>
      <c r="AN33" s="640"/>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36">
        <v>10275106</v>
      </c>
      <c r="CS33" s="655"/>
      <c r="CT33" s="655"/>
      <c r="CU33" s="655"/>
      <c r="CV33" s="655"/>
      <c r="CW33" s="655"/>
      <c r="CX33" s="655"/>
      <c r="CY33" s="656"/>
      <c r="CZ33" s="639">
        <v>49.5</v>
      </c>
      <c r="DA33" s="657"/>
      <c r="DB33" s="657"/>
      <c r="DC33" s="658"/>
      <c r="DD33" s="642">
        <v>6395994</v>
      </c>
      <c r="DE33" s="655"/>
      <c r="DF33" s="655"/>
      <c r="DG33" s="655"/>
      <c r="DH33" s="655"/>
      <c r="DI33" s="655"/>
      <c r="DJ33" s="655"/>
      <c r="DK33" s="656"/>
      <c r="DL33" s="642">
        <v>5388015</v>
      </c>
      <c r="DM33" s="655"/>
      <c r="DN33" s="655"/>
      <c r="DO33" s="655"/>
      <c r="DP33" s="655"/>
      <c r="DQ33" s="655"/>
      <c r="DR33" s="655"/>
      <c r="DS33" s="655"/>
      <c r="DT33" s="655"/>
      <c r="DU33" s="655"/>
      <c r="DV33" s="656"/>
      <c r="DW33" s="639">
        <v>46.2</v>
      </c>
      <c r="DX33" s="657"/>
      <c r="DY33" s="657"/>
      <c r="DZ33" s="657"/>
      <c r="EA33" s="657"/>
      <c r="EB33" s="657"/>
      <c r="EC33" s="659"/>
    </row>
    <row r="34" spans="2:133" ht="11.25" customHeight="1" x14ac:dyDescent="0.15">
      <c r="B34" s="633" t="s">
        <v>319</v>
      </c>
      <c r="C34" s="634"/>
      <c r="D34" s="634"/>
      <c r="E34" s="634"/>
      <c r="F34" s="634"/>
      <c r="G34" s="634"/>
      <c r="H34" s="634"/>
      <c r="I34" s="634"/>
      <c r="J34" s="634"/>
      <c r="K34" s="634"/>
      <c r="L34" s="634"/>
      <c r="M34" s="634"/>
      <c r="N34" s="634"/>
      <c r="O34" s="634"/>
      <c r="P34" s="634"/>
      <c r="Q34" s="635"/>
      <c r="R34" s="636">
        <v>520101</v>
      </c>
      <c r="S34" s="637"/>
      <c r="T34" s="637"/>
      <c r="U34" s="637"/>
      <c r="V34" s="637"/>
      <c r="W34" s="637"/>
      <c r="X34" s="637"/>
      <c r="Y34" s="638"/>
      <c r="Z34" s="685">
        <v>2.4</v>
      </c>
      <c r="AA34" s="685"/>
      <c r="AB34" s="685"/>
      <c r="AC34" s="685"/>
      <c r="AD34" s="686">
        <v>6421</v>
      </c>
      <c r="AE34" s="686"/>
      <c r="AF34" s="686"/>
      <c r="AG34" s="686"/>
      <c r="AH34" s="686"/>
      <c r="AI34" s="686"/>
      <c r="AJ34" s="686"/>
      <c r="AK34" s="686"/>
      <c r="AL34" s="639">
        <v>0.1</v>
      </c>
      <c r="AM34" s="640"/>
      <c r="AN34" s="640"/>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36">
        <v>3703181</v>
      </c>
      <c r="CS34" s="637"/>
      <c r="CT34" s="637"/>
      <c r="CU34" s="637"/>
      <c r="CV34" s="637"/>
      <c r="CW34" s="637"/>
      <c r="CX34" s="637"/>
      <c r="CY34" s="638"/>
      <c r="CZ34" s="639">
        <v>17.8</v>
      </c>
      <c r="DA34" s="657"/>
      <c r="DB34" s="657"/>
      <c r="DC34" s="658"/>
      <c r="DD34" s="642">
        <v>2080079</v>
      </c>
      <c r="DE34" s="637"/>
      <c r="DF34" s="637"/>
      <c r="DG34" s="637"/>
      <c r="DH34" s="637"/>
      <c r="DI34" s="637"/>
      <c r="DJ34" s="637"/>
      <c r="DK34" s="638"/>
      <c r="DL34" s="642">
        <v>1797433</v>
      </c>
      <c r="DM34" s="637"/>
      <c r="DN34" s="637"/>
      <c r="DO34" s="637"/>
      <c r="DP34" s="637"/>
      <c r="DQ34" s="637"/>
      <c r="DR34" s="637"/>
      <c r="DS34" s="637"/>
      <c r="DT34" s="637"/>
      <c r="DU34" s="637"/>
      <c r="DV34" s="638"/>
      <c r="DW34" s="639">
        <v>15.4</v>
      </c>
      <c r="DX34" s="657"/>
      <c r="DY34" s="657"/>
      <c r="DZ34" s="657"/>
      <c r="EA34" s="657"/>
      <c r="EB34" s="657"/>
      <c r="EC34" s="659"/>
    </row>
    <row r="35" spans="2:133" ht="11.25" customHeight="1" x14ac:dyDescent="0.15">
      <c r="B35" s="633" t="s">
        <v>323</v>
      </c>
      <c r="C35" s="634"/>
      <c r="D35" s="634"/>
      <c r="E35" s="634"/>
      <c r="F35" s="634"/>
      <c r="G35" s="634"/>
      <c r="H35" s="634"/>
      <c r="I35" s="634"/>
      <c r="J35" s="634"/>
      <c r="K35" s="634"/>
      <c r="L35" s="634"/>
      <c r="M35" s="634"/>
      <c r="N35" s="634"/>
      <c r="O35" s="634"/>
      <c r="P35" s="634"/>
      <c r="Q35" s="635"/>
      <c r="R35" s="636">
        <v>1230741</v>
      </c>
      <c r="S35" s="637"/>
      <c r="T35" s="637"/>
      <c r="U35" s="637"/>
      <c r="V35" s="637"/>
      <c r="W35" s="637"/>
      <c r="X35" s="637"/>
      <c r="Y35" s="638"/>
      <c r="Z35" s="685">
        <v>5.7</v>
      </c>
      <c r="AA35" s="685"/>
      <c r="AB35" s="685"/>
      <c r="AC35" s="685"/>
      <c r="AD35" s="686" t="s">
        <v>140</v>
      </c>
      <c r="AE35" s="686"/>
      <c r="AF35" s="686"/>
      <c r="AG35" s="686"/>
      <c r="AH35" s="686"/>
      <c r="AI35" s="686"/>
      <c r="AJ35" s="686"/>
      <c r="AK35" s="686"/>
      <c r="AL35" s="639" t="s">
        <v>140</v>
      </c>
      <c r="AM35" s="640"/>
      <c r="AN35" s="640"/>
      <c r="AO35" s="687"/>
      <c r="AP35" s="234"/>
      <c r="AQ35" s="691" t="s">
        <v>324</v>
      </c>
      <c r="AR35" s="692"/>
      <c r="AS35" s="692"/>
      <c r="AT35" s="692"/>
      <c r="AU35" s="692"/>
      <c r="AV35" s="692"/>
      <c r="AW35" s="692"/>
      <c r="AX35" s="692"/>
      <c r="AY35" s="693"/>
      <c r="AZ35" s="688">
        <v>2717104</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59427</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36">
        <v>737695</v>
      </c>
      <c r="CS35" s="655"/>
      <c r="CT35" s="655"/>
      <c r="CU35" s="655"/>
      <c r="CV35" s="655"/>
      <c r="CW35" s="655"/>
      <c r="CX35" s="655"/>
      <c r="CY35" s="656"/>
      <c r="CZ35" s="639">
        <v>3.6</v>
      </c>
      <c r="DA35" s="657"/>
      <c r="DB35" s="657"/>
      <c r="DC35" s="658"/>
      <c r="DD35" s="642">
        <v>687501</v>
      </c>
      <c r="DE35" s="655"/>
      <c r="DF35" s="655"/>
      <c r="DG35" s="655"/>
      <c r="DH35" s="655"/>
      <c r="DI35" s="655"/>
      <c r="DJ35" s="655"/>
      <c r="DK35" s="656"/>
      <c r="DL35" s="642">
        <v>457267</v>
      </c>
      <c r="DM35" s="655"/>
      <c r="DN35" s="655"/>
      <c r="DO35" s="655"/>
      <c r="DP35" s="655"/>
      <c r="DQ35" s="655"/>
      <c r="DR35" s="655"/>
      <c r="DS35" s="655"/>
      <c r="DT35" s="655"/>
      <c r="DU35" s="655"/>
      <c r="DV35" s="656"/>
      <c r="DW35" s="639">
        <v>3.9</v>
      </c>
      <c r="DX35" s="657"/>
      <c r="DY35" s="657"/>
      <c r="DZ35" s="657"/>
      <c r="EA35" s="657"/>
      <c r="EB35" s="657"/>
      <c r="EC35" s="659"/>
    </row>
    <row r="36" spans="2:133" ht="11.25" customHeight="1" x14ac:dyDescent="0.15">
      <c r="B36" s="633" t="s">
        <v>327</v>
      </c>
      <c r="C36" s="634"/>
      <c r="D36" s="634"/>
      <c r="E36" s="634"/>
      <c r="F36" s="634"/>
      <c r="G36" s="634"/>
      <c r="H36" s="634"/>
      <c r="I36" s="634"/>
      <c r="J36" s="634"/>
      <c r="K36" s="634"/>
      <c r="L36" s="634"/>
      <c r="M36" s="634"/>
      <c r="N36" s="634"/>
      <c r="O36" s="634"/>
      <c r="P36" s="634"/>
      <c r="Q36" s="635"/>
      <c r="R36" s="636" t="s">
        <v>140</v>
      </c>
      <c r="S36" s="637"/>
      <c r="T36" s="637"/>
      <c r="U36" s="637"/>
      <c r="V36" s="637"/>
      <c r="W36" s="637"/>
      <c r="X36" s="637"/>
      <c r="Y36" s="638"/>
      <c r="Z36" s="685" t="s">
        <v>140</v>
      </c>
      <c r="AA36" s="685"/>
      <c r="AB36" s="685"/>
      <c r="AC36" s="685"/>
      <c r="AD36" s="686" t="s">
        <v>140</v>
      </c>
      <c r="AE36" s="686"/>
      <c r="AF36" s="686"/>
      <c r="AG36" s="686"/>
      <c r="AH36" s="686"/>
      <c r="AI36" s="686"/>
      <c r="AJ36" s="686"/>
      <c r="AK36" s="686"/>
      <c r="AL36" s="639" t="s">
        <v>140</v>
      </c>
      <c r="AM36" s="640"/>
      <c r="AN36" s="640"/>
      <c r="AO36" s="687"/>
      <c r="AQ36" s="660" t="s">
        <v>328</v>
      </c>
      <c r="AR36" s="661"/>
      <c r="AS36" s="661"/>
      <c r="AT36" s="661"/>
      <c r="AU36" s="661"/>
      <c r="AV36" s="661"/>
      <c r="AW36" s="661"/>
      <c r="AX36" s="661"/>
      <c r="AY36" s="662"/>
      <c r="AZ36" s="636">
        <v>631763</v>
      </c>
      <c r="BA36" s="637"/>
      <c r="BB36" s="637"/>
      <c r="BC36" s="637"/>
      <c r="BD36" s="655"/>
      <c r="BE36" s="655"/>
      <c r="BF36" s="663"/>
      <c r="BG36" s="667" t="s">
        <v>329</v>
      </c>
      <c r="BH36" s="664"/>
      <c r="BI36" s="664"/>
      <c r="BJ36" s="664"/>
      <c r="BK36" s="664"/>
      <c r="BL36" s="664"/>
      <c r="BM36" s="664"/>
      <c r="BN36" s="664"/>
      <c r="BO36" s="664"/>
      <c r="BP36" s="664"/>
      <c r="BQ36" s="664"/>
      <c r="BR36" s="664"/>
      <c r="BS36" s="664"/>
      <c r="BT36" s="664"/>
      <c r="BU36" s="665"/>
      <c r="BV36" s="636">
        <v>42534</v>
      </c>
      <c r="BW36" s="637"/>
      <c r="BX36" s="637"/>
      <c r="BY36" s="637"/>
      <c r="BZ36" s="637"/>
      <c r="CA36" s="637"/>
      <c r="CB36" s="666"/>
      <c r="CD36" s="667" t="s">
        <v>330</v>
      </c>
      <c r="CE36" s="664"/>
      <c r="CF36" s="664"/>
      <c r="CG36" s="664"/>
      <c r="CH36" s="664"/>
      <c r="CI36" s="664"/>
      <c r="CJ36" s="664"/>
      <c r="CK36" s="664"/>
      <c r="CL36" s="664"/>
      <c r="CM36" s="664"/>
      <c r="CN36" s="664"/>
      <c r="CO36" s="664"/>
      <c r="CP36" s="664"/>
      <c r="CQ36" s="665"/>
      <c r="CR36" s="636">
        <v>2184030</v>
      </c>
      <c r="CS36" s="637"/>
      <c r="CT36" s="637"/>
      <c r="CU36" s="637"/>
      <c r="CV36" s="637"/>
      <c r="CW36" s="637"/>
      <c r="CX36" s="637"/>
      <c r="CY36" s="638"/>
      <c r="CZ36" s="639">
        <v>10.5</v>
      </c>
      <c r="DA36" s="657"/>
      <c r="DB36" s="657"/>
      <c r="DC36" s="658"/>
      <c r="DD36" s="642">
        <v>1789692</v>
      </c>
      <c r="DE36" s="637"/>
      <c r="DF36" s="637"/>
      <c r="DG36" s="637"/>
      <c r="DH36" s="637"/>
      <c r="DI36" s="637"/>
      <c r="DJ36" s="637"/>
      <c r="DK36" s="638"/>
      <c r="DL36" s="642">
        <v>1363084</v>
      </c>
      <c r="DM36" s="637"/>
      <c r="DN36" s="637"/>
      <c r="DO36" s="637"/>
      <c r="DP36" s="637"/>
      <c r="DQ36" s="637"/>
      <c r="DR36" s="637"/>
      <c r="DS36" s="637"/>
      <c r="DT36" s="637"/>
      <c r="DU36" s="637"/>
      <c r="DV36" s="638"/>
      <c r="DW36" s="639">
        <v>11.7</v>
      </c>
      <c r="DX36" s="657"/>
      <c r="DY36" s="657"/>
      <c r="DZ36" s="657"/>
      <c r="EA36" s="657"/>
      <c r="EB36" s="657"/>
      <c r="EC36" s="659"/>
    </row>
    <row r="37" spans="2:133" ht="11.25" customHeight="1" x14ac:dyDescent="0.15">
      <c r="B37" s="633" t="s">
        <v>331</v>
      </c>
      <c r="C37" s="634"/>
      <c r="D37" s="634"/>
      <c r="E37" s="634"/>
      <c r="F37" s="634"/>
      <c r="G37" s="634"/>
      <c r="H37" s="634"/>
      <c r="I37" s="634"/>
      <c r="J37" s="634"/>
      <c r="K37" s="634"/>
      <c r="L37" s="634"/>
      <c r="M37" s="634"/>
      <c r="N37" s="634"/>
      <c r="O37" s="634"/>
      <c r="P37" s="634"/>
      <c r="Q37" s="635"/>
      <c r="R37" s="636">
        <v>623841</v>
      </c>
      <c r="S37" s="637"/>
      <c r="T37" s="637"/>
      <c r="U37" s="637"/>
      <c r="V37" s="637"/>
      <c r="W37" s="637"/>
      <c r="X37" s="637"/>
      <c r="Y37" s="638"/>
      <c r="Z37" s="685">
        <v>2.9</v>
      </c>
      <c r="AA37" s="685"/>
      <c r="AB37" s="685"/>
      <c r="AC37" s="685"/>
      <c r="AD37" s="686" t="s">
        <v>140</v>
      </c>
      <c r="AE37" s="686"/>
      <c r="AF37" s="686"/>
      <c r="AG37" s="686"/>
      <c r="AH37" s="686"/>
      <c r="AI37" s="686"/>
      <c r="AJ37" s="686"/>
      <c r="AK37" s="686"/>
      <c r="AL37" s="639" t="s">
        <v>140</v>
      </c>
      <c r="AM37" s="640"/>
      <c r="AN37" s="640"/>
      <c r="AO37" s="687"/>
      <c r="AQ37" s="660" t="s">
        <v>332</v>
      </c>
      <c r="AR37" s="661"/>
      <c r="AS37" s="661"/>
      <c r="AT37" s="661"/>
      <c r="AU37" s="661"/>
      <c r="AV37" s="661"/>
      <c r="AW37" s="661"/>
      <c r="AX37" s="661"/>
      <c r="AY37" s="662"/>
      <c r="AZ37" s="636">
        <v>579200</v>
      </c>
      <c r="BA37" s="637"/>
      <c r="BB37" s="637"/>
      <c r="BC37" s="637"/>
      <c r="BD37" s="655"/>
      <c r="BE37" s="655"/>
      <c r="BF37" s="663"/>
      <c r="BG37" s="667" t="s">
        <v>333</v>
      </c>
      <c r="BH37" s="664"/>
      <c r="BI37" s="664"/>
      <c r="BJ37" s="664"/>
      <c r="BK37" s="664"/>
      <c r="BL37" s="664"/>
      <c r="BM37" s="664"/>
      <c r="BN37" s="664"/>
      <c r="BO37" s="664"/>
      <c r="BP37" s="664"/>
      <c r="BQ37" s="664"/>
      <c r="BR37" s="664"/>
      <c r="BS37" s="664"/>
      <c r="BT37" s="664"/>
      <c r="BU37" s="665"/>
      <c r="BV37" s="636">
        <v>5444</v>
      </c>
      <c r="BW37" s="637"/>
      <c r="BX37" s="637"/>
      <c r="BY37" s="637"/>
      <c r="BZ37" s="637"/>
      <c r="CA37" s="637"/>
      <c r="CB37" s="666"/>
      <c r="CD37" s="667" t="s">
        <v>334</v>
      </c>
      <c r="CE37" s="664"/>
      <c r="CF37" s="664"/>
      <c r="CG37" s="664"/>
      <c r="CH37" s="664"/>
      <c r="CI37" s="664"/>
      <c r="CJ37" s="664"/>
      <c r="CK37" s="664"/>
      <c r="CL37" s="664"/>
      <c r="CM37" s="664"/>
      <c r="CN37" s="664"/>
      <c r="CO37" s="664"/>
      <c r="CP37" s="664"/>
      <c r="CQ37" s="665"/>
      <c r="CR37" s="636">
        <v>443082</v>
      </c>
      <c r="CS37" s="655"/>
      <c r="CT37" s="655"/>
      <c r="CU37" s="655"/>
      <c r="CV37" s="655"/>
      <c r="CW37" s="655"/>
      <c r="CX37" s="655"/>
      <c r="CY37" s="656"/>
      <c r="CZ37" s="639">
        <v>2.1</v>
      </c>
      <c r="DA37" s="657"/>
      <c r="DB37" s="657"/>
      <c r="DC37" s="658"/>
      <c r="DD37" s="642">
        <v>442587</v>
      </c>
      <c r="DE37" s="655"/>
      <c r="DF37" s="655"/>
      <c r="DG37" s="655"/>
      <c r="DH37" s="655"/>
      <c r="DI37" s="655"/>
      <c r="DJ37" s="655"/>
      <c r="DK37" s="656"/>
      <c r="DL37" s="642">
        <v>349566</v>
      </c>
      <c r="DM37" s="655"/>
      <c r="DN37" s="655"/>
      <c r="DO37" s="655"/>
      <c r="DP37" s="655"/>
      <c r="DQ37" s="655"/>
      <c r="DR37" s="655"/>
      <c r="DS37" s="655"/>
      <c r="DT37" s="655"/>
      <c r="DU37" s="655"/>
      <c r="DV37" s="656"/>
      <c r="DW37" s="639">
        <v>3</v>
      </c>
      <c r="DX37" s="657"/>
      <c r="DY37" s="657"/>
      <c r="DZ37" s="657"/>
      <c r="EA37" s="657"/>
      <c r="EB37" s="657"/>
      <c r="EC37" s="659"/>
    </row>
    <row r="38" spans="2:133" ht="11.25" customHeight="1" x14ac:dyDescent="0.15">
      <c r="B38" s="617" t="s">
        <v>335</v>
      </c>
      <c r="C38" s="618"/>
      <c r="D38" s="618"/>
      <c r="E38" s="618"/>
      <c r="F38" s="618"/>
      <c r="G38" s="618"/>
      <c r="H38" s="618"/>
      <c r="I38" s="618"/>
      <c r="J38" s="618"/>
      <c r="K38" s="618"/>
      <c r="L38" s="618"/>
      <c r="M38" s="618"/>
      <c r="N38" s="618"/>
      <c r="O38" s="618"/>
      <c r="P38" s="618"/>
      <c r="Q38" s="619"/>
      <c r="R38" s="620">
        <v>21759661</v>
      </c>
      <c r="S38" s="675"/>
      <c r="T38" s="675"/>
      <c r="U38" s="675"/>
      <c r="V38" s="675"/>
      <c r="W38" s="675"/>
      <c r="X38" s="675"/>
      <c r="Y38" s="680"/>
      <c r="Z38" s="681">
        <v>100</v>
      </c>
      <c r="AA38" s="681"/>
      <c r="AB38" s="681"/>
      <c r="AC38" s="681"/>
      <c r="AD38" s="682">
        <v>11050414</v>
      </c>
      <c r="AE38" s="682"/>
      <c r="AF38" s="682"/>
      <c r="AG38" s="682"/>
      <c r="AH38" s="682"/>
      <c r="AI38" s="682"/>
      <c r="AJ38" s="682"/>
      <c r="AK38" s="682"/>
      <c r="AL38" s="623">
        <v>100</v>
      </c>
      <c r="AM38" s="683"/>
      <c r="AN38" s="683"/>
      <c r="AO38" s="684"/>
      <c r="AQ38" s="660" t="s">
        <v>336</v>
      </c>
      <c r="AR38" s="661"/>
      <c r="AS38" s="661"/>
      <c r="AT38" s="661"/>
      <c r="AU38" s="661"/>
      <c r="AV38" s="661"/>
      <c r="AW38" s="661"/>
      <c r="AX38" s="661"/>
      <c r="AY38" s="662"/>
      <c r="AZ38" s="636">
        <v>14495</v>
      </c>
      <c r="BA38" s="637"/>
      <c r="BB38" s="637"/>
      <c r="BC38" s="637"/>
      <c r="BD38" s="655"/>
      <c r="BE38" s="655"/>
      <c r="BF38" s="663"/>
      <c r="BG38" s="667" t="s">
        <v>337</v>
      </c>
      <c r="BH38" s="664"/>
      <c r="BI38" s="664"/>
      <c r="BJ38" s="664"/>
      <c r="BK38" s="664"/>
      <c r="BL38" s="664"/>
      <c r="BM38" s="664"/>
      <c r="BN38" s="664"/>
      <c r="BO38" s="664"/>
      <c r="BP38" s="664"/>
      <c r="BQ38" s="664"/>
      <c r="BR38" s="664"/>
      <c r="BS38" s="664"/>
      <c r="BT38" s="664"/>
      <c r="BU38" s="665"/>
      <c r="BV38" s="636">
        <v>9475</v>
      </c>
      <c r="BW38" s="637"/>
      <c r="BX38" s="637"/>
      <c r="BY38" s="637"/>
      <c r="BZ38" s="637"/>
      <c r="CA38" s="637"/>
      <c r="CB38" s="666"/>
      <c r="CD38" s="667" t="s">
        <v>338</v>
      </c>
      <c r="CE38" s="664"/>
      <c r="CF38" s="664"/>
      <c r="CG38" s="664"/>
      <c r="CH38" s="664"/>
      <c r="CI38" s="664"/>
      <c r="CJ38" s="664"/>
      <c r="CK38" s="664"/>
      <c r="CL38" s="664"/>
      <c r="CM38" s="664"/>
      <c r="CN38" s="664"/>
      <c r="CO38" s="664"/>
      <c r="CP38" s="664"/>
      <c r="CQ38" s="665"/>
      <c r="CR38" s="636">
        <v>2070846</v>
      </c>
      <c r="CS38" s="637"/>
      <c r="CT38" s="637"/>
      <c r="CU38" s="637"/>
      <c r="CV38" s="637"/>
      <c r="CW38" s="637"/>
      <c r="CX38" s="637"/>
      <c r="CY38" s="638"/>
      <c r="CZ38" s="639">
        <v>10</v>
      </c>
      <c r="DA38" s="657"/>
      <c r="DB38" s="657"/>
      <c r="DC38" s="658"/>
      <c r="DD38" s="642">
        <v>1832395</v>
      </c>
      <c r="DE38" s="637"/>
      <c r="DF38" s="637"/>
      <c r="DG38" s="637"/>
      <c r="DH38" s="637"/>
      <c r="DI38" s="637"/>
      <c r="DJ38" s="637"/>
      <c r="DK38" s="638"/>
      <c r="DL38" s="642">
        <v>1770231</v>
      </c>
      <c r="DM38" s="637"/>
      <c r="DN38" s="637"/>
      <c r="DO38" s="637"/>
      <c r="DP38" s="637"/>
      <c r="DQ38" s="637"/>
      <c r="DR38" s="637"/>
      <c r="DS38" s="637"/>
      <c r="DT38" s="637"/>
      <c r="DU38" s="637"/>
      <c r="DV38" s="638"/>
      <c r="DW38" s="639">
        <v>15.2</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36" t="s">
        <v>140</v>
      </c>
      <c r="BA39" s="637"/>
      <c r="BB39" s="637"/>
      <c r="BC39" s="637"/>
      <c r="BD39" s="655"/>
      <c r="BE39" s="655"/>
      <c r="BF39" s="663"/>
      <c r="BG39" s="668" t="s">
        <v>340</v>
      </c>
      <c r="BH39" s="669"/>
      <c r="BI39" s="669"/>
      <c r="BJ39" s="669"/>
      <c r="BK39" s="669"/>
      <c r="BL39" s="235"/>
      <c r="BM39" s="664" t="s">
        <v>341</v>
      </c>
      <c r="BN39" s="664"/>
      <c r="BO39" s="664"/>
      <c r="BP39" s="664"/>
      <c r="BQ39" s="664"/>
      <c r="BR39" s="664"/>
      <c r="BS39" s="664"/>
      <c r="BT39" s="664"/>
      <c r="BU39" s="665"/>
      <c r="BV39" s="636">
        <v>100</v>
      </c>
      <c r="BW39" s="637"/>
      <c r="BX39" s="637"/>
      <c r="BY39" s="637"/>
      <c r="BZ39" s="637"/>
      <c r="CA39" s="637"/>
      <c r="CB39" s="666"/>
      <c r="CD39" s="667" t="s">
        <v>342</v>
      </c>
      <c r="CE39" s="664"/>
      <c r="CF39" s="664"/>
      <c r="CG39" s="664"/>
      <c r="CH39" s="664"/>
      <c r="CI39" s="664"/>
      <c r="CJ39" s="664"/>
      <c r="CK39" s="664"/>
      <c r="CL39" s="664"/>
      <c r="CM39" s="664"/>
      <c r="CN39" s="664"/>
      <c r="CO39" s="664"/>
      <c r="CP39" s="664"/>
      <c r="CQ39" s="665"/>
      <c r="CR39" s="636">
        <v>1366754</v>
      </c>
      <c r="CS39" s="655"/>
      <c r="CT39" s="655"/>
      <c r="CU39" s="655"/>
      <c r="CV39" s="655"/>
      <c r="CW39" s="655"/>
      <c r="CX39" s="655"/>
      <c r="CY39" s="656"/>
      <c r="CZ39" s="639">
        <v>6.6</v>
      </c>
      <c r="DA39" s="657"/>
      <c r="DB39" s="657"/>
      <c r="DC39" s="658"/>
      <c r="DD39" s="642">
        <v>5327</v>
      </c>
      <c r="DE39" s="655"/>
      <c r="DF39" s="655"/>
      <c r="DG39" s="655"/>
      <c r="DH39" s="655"/>
      <c r="DI39" s="655"/>
      <c r="DJ39" s="655"/>
      <c r="DK39" s="656"/>
      <c r="DL39" s="642" t="s">
        <v>140</v>
      </c>
      <c r="DM39" s="655"/>
      <c r="DN39" s="655"/>
      <c r="DO39" s="655"/>
      <c r="DP39" s="655"/>
      <c r="DQ39" s="655"/>
      <c r="DR39" s="655"/>
      <c r="DS39" s="655"/>
      <c r="DT39" s="655"/>
      <c r="DU39" s="655"/>
      <c r="DV39" s="656"/>
      <c r="DW39" s="639" t="s">
        <v>140</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36">
        <v>306682</v>
      </c>
      <c r="BA40" s="637"/>
      <c r="BB40" s="637"/>
      <c r="BC40" s="637"/>
      <c r="BD40" s="655"/>
      <c r="BE40" s="655"/>
      <c r="BF40" s="663"/>
      <c r="BG40" s="668"/>
      <c r="BH40" s="669"/>
      <c r="BI40" s="669"/>
      <c r="BJ40" s="669"/>
      <c r="BK40" s="669"/>
      <c r="BL40" s="235"/>
      <c r="BM40" s="664" t="s">
        <v>344</v>
      </c>
      <c r="BN40" s="664"/>
      <c r="BO40" s="664"/>
      <c r="BP40" s="664"/>
      <c r="BQ40" s="664"/>
      <c r="BR40" s="664"/>
      <c r="BS40" s="664"/>
      <c r="BT40" s="664"/>
      <c r="BU40" s="665"/>
      <c r="BV40" s="636" t="s">
        <v>140</v>
      </c>
      <c r="BW40" s="637"/>
      <c r="BX40" s="637"/>
      <c r="BY40" s="637"/>
      <c r="BZ40" s="637"/>
      <c r="CA40" s="637"/>
      <c r="CB40" s="666"/>
      <c r="CD40" s="667" t="s">
        <v>345</v>
      </c>
      <c r="CE40" s="664"/>
      <c r="CF40" s="664"/>
      <c r="CG40" s="664"/>
      <c r="CH40" s="664"/>
      <c r="CI40" s="664"/>
      <c r="CJ40" s="664"/>
      <c r="CK40" s="664"/>
      <c r="CL40" s="664"/>
      <c r="CM40" s="664"/>
      <c r="CN40" s="664"/>
      <c r="CO40" s="664"/>
      <c r="CP40" s="664"/>
      <c r="CQ40" s="665"/>
      <c r="CR40" s="636">
        <v>212600</v>
      </c>
      <c r="CS40" s="637"/>
      <c r="CT40" s="637"/>
      <c r="CU40" s="637"/>
      <c r="CV40" s="637"/>
      <c r="CW40" s="637"/>
      <c r="CX40" s="637"/>
      <c r="CY40" s="638"/>
      <c r="CZ40" s="639">
        <v>1</v>
      </c>
      <c r="DA40" s="657"/>
      <c r="DB40" s="657"/>
      <c r="DC40" s="658"/>
      <c r="DD40" s="642">
        <v>1000</v>
      </c>
      <c r="DE40" s="637"/>
      <c r="DF40" s="637"/>
      <c r="DG40" s="637"/>
      <c r="DH40" s="637"/>
      <c r="DI40" s="637"/>
      <c r="DJ40" s="637"/>
      <c r="DK40" s="638"/>
      <c r="DL40" s="642" t="s">
        <v>140</v>
      </c>
      <c r="DM40" s="637"/>
      <c r="DN40" s="637"/>
      <c r="DO40" s="637"/>
      <c r="DP40" s="637"/>
      <c r="DQ40" s="637"/>
      <c r="DR40" s="637"/>
      <c r="DS40" s="637"/>
      <c r="DT40" s="637"/>
      <c r="DU40" s="637"/>
      <c r="DV40" s="638"/>
      <c r="DW40" s="639" t="s">
        <v>140</v>
      </c>
      <c r="DX40" s="657"/>
      <c r="DY40" s="657"/>
      <c r="DZ40" s="657"/>
      <c r="EA40" s="657"/>
      <c r="EB40" s="657"/>
      <c r="EC40" s="659"/>
    </row>
    <row r="41" spans="2:133" ht="11.25" customHeight="1" x14ac:dyDescent="0.15">
      <c r="AQ41" s="672" t="s">
        <v>346</v>
      </c>
      <c r="AR41" s="673"/>
      <c r="AS41" s="673"/>
      <c r="AT41" s="673"/>
      <c r="AU41" s="673"/>
      <c r="AV41" s="673"/>
      <c r="AW41" s="673"/>
      <c r="AX41" s="673"/>
      <c r="AY41" s="674"/>
      <c r="AZ41" s="620">
        <v>1184964</v>
      </c>
      <c r="BA41" s="675"/>
      <c r="BB41" s="675"/>
      <c r="BC41" s="675"/>
      <c r="BD41" s="621"/>
      <c r="BE41" s="621"/>
      <c r="BF41" s="676"/>
      <c r="BG41" s="670"/>
      <c r="BH41" s="671"/>
      <c r="BI41" s="671"/>
      <c r="BJ41" s="671"/>
      <c r="BK41" s="671"/>
      <c r="BL41" s="236"/>
      <c r="BM41" s="677" t="s">
        <v>347</v>
      </c>
      <c r="BN41" s="677"/>
      <c r="BO41" s="677"/>
      <c r="BP41" s="677"/>
      <c r="BQ41" s="677"/>
      <c r="BR41" s="677"/>
      <c r="BS41" s="677"/>
      <c r="BT41" s="677"/>
      <c r="BU41" s="678"/>
      <c r="BV41" s="620">
        <v>331</v>
      </c>
      <c r="BW41" s="675"/>
      <c r="BX41" s="675"/>
      <c r="BY41" s="675"/>
      <c r="BZ41" s="675"/>
      <c r="CA41" s="675"/>
      <c r="CB41" s="679"/>
      <c r="CD41" s="667" t="s">
        <v>348</v>
      </c>
      <c r="CE41" s="664"/>
      <c r="CF41" s="664"/>
      <c r="CG41" s="664"/>
      <c r="CH41" s="664"/>
      <c r="CI41" s="664"/>
      <c r="CJ41" s="664"/>
      <c r="CK41" s="664"/>
      <c r="CL41" s="664"/>
      <c r="CM41" s="664"/>
      <c r="CN41" s="664"/>
      <c r="CO41" s="664"/>
      <c r="CP41" s="664"/>
      <c r="CQ41" s="665"/>
      <c r="CR41" s="636" t="s">
        <v>140</v>
      </c>
      <c r="CS41" s="655"/>
      <c r="CT41" s="655"/>
      <c r="CU41" s="655"/>
      <c r="CV41" s="655"/>
      <c r="CW41" s="655"/>
      <c r="CX41" s="655"/>
      <c r="CY41" s="656"/>
      <c r="CZ41" s="639" t="s">
        <v>140</v>
      </c>
      <c r="DA41" s="657"/>
      <c r="DB41" s="657"/>
      <c r="DC41" s="658"/>
      <c r="DD41" s="642" t="s">
        <v>140</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3" t="s">
        <v>350</v>
      </c>
      <c r="CE42" s="634"/>
      <c r="CF42" s="634"/>
      <c r="CG42" s="634"/>
      <c r="CH42" s="634"/>
      <c r="CI42" s="634"/>
      <c r="CJ42" s="634"/>
      <c r="CK42" s="634"/>
      <c r="CL42" s="634"/>
      <c r="CM42" s="634"/>
      <c r="CN42" s="634"/>
      <c r="CO42" s="634"/>
      <c r="CP42" s="634"/>
      <c r="CQ42" s="635"/>
      <c r="CR42" s="636">
        <v>2420987</v>
      </c>
      <c r="CS42" s="637"/>
      <c r="CT42" s="637"/>
      <c r="CU42" s="637"/>
      <c r="CV42" s="637"/>
      <c r="CW42" s="637"/>
      <c r="CX42" s="637"/>
      <c r="CY42" s="638"/>
      <c r="CZ42" s="639">
        <v>11.7</v>
      </c>
      <c r="DA42" s="640"/>
      <c r="DB42" s="640"/>
      <c r="DC42" s="641"/>
      <c r="DD42" s="642">
        <v>496843</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3" t="s">
        <v>352</v>
      </c>
      <c r="CE43" s="634"/>
      <c r="CF43" s="634"/>
      <c r="CG43" s="634"/>
      <c r="CH43" s="634"/>
      <c r="CI43" s="634"/>
      <c r="CJ43" s="634"/>
      <c r="CK43" s="634"/>
      <c r="CL43" s="634"/>
      <c r="CM43" s="634"/>
      <c r="CN43" s="634"/>
      <c r="CO43" s="634"/>
      <c r="CP43" s="634"/>
      <c r="CQ43" s="635"/>
      <c r="CR43" s="636">
        <v>60876</v>
      </c>
      <c r="CS43" s="655"/>
      <c r="CT43" s="655"/>
      <c r="CU43" s="655"/>
      <c r="CV43" s="655"/>
      <c r="CW43" s="655"/>
      <c r="CX43" s="655"/>
      <c r="CY43" s="656"/>
      <c r="CZ43" s="639">
        <v>0.3</v>
      </c>
      <c r="DA43" s="657"/>
      <c r="DB43" s="657"/>
      <c r="DC43" s="658"/>
      <c r="DD43" s="642">
        <v>36180</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B44" s="240" t="s">
        <v>353</v>
      </c>
      <c r="CD44" s="649" t="s">
        <v>305</v>
      </c>
      <c r="CE44" s="650"/>
      <c r="CF44" s="633" t="s">
        <v>354</v>
      </c>
      <c r="CG44" s="634"/>
      <c r="CH44" s="634"/>
      <c r="CI44" s="634"/>
      <c r="CJ44" s="634"/>
      <c r="CK44" s="634"/>
      <c r="CL44" s="634"/>
      <c r="CM44" s="634"/>
      <c r="CN44" s="634"/>
      <c r="CO44" s="634"/>
      <c r="CP44" s="634"/>
      <c r="CQ44" s="635"/>
      <c r="CR44" s="636">
        <v>2420987</v>
      </c>
      <c r="CS44" s="637"/>
      <c r="CT44" s="637"/>
      <c r="CU44" s="637"/>
      <c r="CV44" s="637"/>
      <c r="CW44" s="637"/>
      <c r="CX44" s="637"/>
      <c r="CY44" s="638"/>
      <c r="CZ44" s="639">
        <v>11.7</v>
      </c>
      <c r="DA44" s="640"/>
      <c r="DB44" s="640"/>
      <c r="DC44" s="641"/>
      <c r="DD44" s="642">
        <v>496843</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355</v>
      </c>
      <c r="CG45" s="634"/>
      <c r="CH45" s="634"/>
      <c r="CI45" s="634"/>
      <c r="CJ45" s="634"/>
      <c r="CK45" s="634"/>
      <c r="CL45" s="634"/>
      <c r="CM45" s="634"/>
      <c r="CN45" s="634"/>
      <c r="CO45" s="634"/>
      <c r="CP45" s="634"/>
      <c r="CQ45" s="635"/>
      <c r="CR45" s="636">
        <v>709498</v>
      </c>
      <c r="CS45" s="655"/>
      <c r="CT45" s="655"/>
      <c r="CU45" s="655"/>
      <c r="CV45" s="655"/>
      <c r="CW45" s="655"/>
      <c r="CX45" s="655"/>
      <c r="CY45" s="656"/>
      <c r="CZ45" s="639">
        <v>3.4</v>
      </c>
      <c r="DA45" s="657"/>
      <c r="DB45" s="657"/>
      <c r="DC45" s="658"/>
      <c r="DD45" s="642">
        <v>32967</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CD46" s="651"/>
      <c r="CE46" s="652"/>
      <c r="CF46" s="633" t="s">
        <v>356</v>
      </c>
      <c r="CG46" s="634"/>
      <c r="CH46" s="634"/>
      <c r="CI46" s="634"/>
      <c r="CJ46" s="634"/>
      <c r="CK46" s="634"/>
      <c r="CL46" s="634"/>
      <c r="CM46" s="634"/>
      <c r="CN46" s="634"/>
      <c r="CO46" s="634"/>
      <c r="CP46" s="634"/>
      <c r="CQ46" s="635"/>
      <c r="CR46" s="636">
        <v>1631699</v>
      </c>
      <c r="CS46" s="637"/>
      <c r="CT46" s="637"/>
      <c r="CU46" s="637"/>
      <c r="CV46" s="637"/>
      <c r="CW46" s="637"/>
      <c r="CX46" s="637"/>
      <c r="CY46" s="638"/>
      <c r="CZ46" s="639">
        <v>7.9</v>
      </c>
      <c r="DA46" s="640"/>
      <c r="DB46" s="640"/>
      <c r="DC46" s="641"/>
      <c r="DD46" s="642">
        <v>456186</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CD47" s="651"/>
      <c r="CE47" s="652"/>
      <c r="CF47" s="633" t="s">
        <v>357</v>
      </c>
      <c r="CG47" s="634"/>
      <c r="CH47" s="634"/>
      <c r="CI47" s="634"/>
      <c r="CJ47" s="634"/>
      <c r="CK47" s="634"/>
      <c r="CL47" s="634"/>
      <c r="CM47" s="634"/>
      <c r="CN47" s="634"/>
      <c r="CO47" s="634"/>
      <c r="CP47" s="634"/>
      <c r="CQ47" s="635"/>
      <c r="CR47" s="636" t="s">
        <v>358</v>
      </c>
      <c r="CS47" s="655"/>
      <c r="CT47" s="655"/>
      <c r="CU47" s="655"/>
      <c r="CV47" s="655"/>
      <c r="CW47" s="655"/>
      <c r="CX47" s="655"/>
      <c r="CY47" s="656"/>
      <c r="CZ47" s="639" t="s">
        <v>358</v>
      </c>
      <c r="DA47" s="657"/>
      <c r="DB47" s="657"/>
      <c r="DC47" s="658"/>
      <c r="DD47" s="642" t="s">
        <v>140</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CD48" s="653"/>
      <c r="CE48" s="654"/>
      <c r="CF48" s="633" t="s">
        <v>359</v>
      </c>
      <c r="CG48" s="634"/>
      <c r="CH48" s="634"/>
      <c r="CI48" s="634"/>
      <c r="CJ48" s="634"/>
      <c r="CK48" s="634"/>
      <c r="CL48" s="634"/>
      <c r="CM48" s="634"/>
      <c r="CN48" s="634"/>
      <c r="CO48" s="634"/>
      <c r="CP48" s="634"/>
      <c r="CQ48" s="635"/>
      <c r="CR48" s="636" t="s">
        <v>358</v>
      </c>
      <c r="CS48" s="637"/>
      <c r="CT48" s="637"/>
      <c r="CU48" s="637"/>
      <c r="CV48" s="637"/>
      <c r="CW48" s="637"/>
      <c r="CX48" s="637"/>
      <c r="CY48" s="638"/>
      <c r="CZ48" s="639" t="s">
        <v>358</v>
      </c>
      <c r="DA48" s="640"/>
      <c r="DB48" s="640"/>
      <c r="DC48" s="641"/>
      <c r="DD48" s="642" t="s">
        <v>358</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360</v>
      </c>
      <c r="CE49" s="618"/>
      <c r="CF49" s="618"/>
      <c r="CG49" s="618"/>
      <c r="CH49" s="618"/>
      <c r="CI49" s="618"/>
      <c r="CJ49" s="618"/>
      <c r="CK49" s="618"/>
      <c r="CL49" s="618"/>
      <c r="CM49" s="618"/>
      <c r="CN49" s="618"/>
      <c r="CO49" s="618"/>
      <c r="CP49" s="618"/>
      <c r="CQ49" s="619"/>
      <c r="CR49" s="620">
        <v>20753507</v>
      </c>
      <c r="CS49" s="621"/>
      <c r="CT49" s="621"/>
      <c r="CU49" s="621"/>
      <c r="CV49" s="621"/>
      <c r="CW49" s="621"/>
      <c r="CX49" s="621"/>
      <c r="CY49" s="622"/>
      <c r="CZ49" s="623">
        <v>100</v>
      </c>
      <c r="DA49" s="624"/>
      <c r="DB49" s="624"/>
      <c r="DC49" s="625"/>
      <c r="DD49" s="626">
        <v>12309247</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row r="50" spans="82:133" hidden="1" x14ac:dyDescent="0.15"/>
    <row r="51" spans="82:133" hidden="1" x14ac:dyDescent="0.15"/>
    <row r="52" spans="82:133" hidden="1" x14ac:dyDescent="0.15"/>
    <row r="53" spans="82:133" hidden="1" x14ac:dyDescent="0.15"/>
  </sheetData>
  <sheetProtection algorithmName="SHA-512" hashValue="n3HU9jLsD0phyJKA+aODhwTW3XStGqtuKG+NK1qAkyXl86U1qaL7iI4a+wb4VjDVyWrLxTCXiYMbeNRjbAUobg==" saltValue="H7JJy2qDN3f/xgnUeGVYv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W43:EC43"/>
    <mergeCell ref="DD41:DK41"/>
    <mergeCell ref="DL41:DV41"/>
    <mergeCell ref="DW41:EC41"/>
    <mergeCell ref="CD42:CQ42"/>
    <mergeCell ref="CR42:CY42"/>
    <mergeCell ref="CZ42:DC42"/>
    <mergeCell ref="DD42:DK42"/>
    <mergeCell ref="DL42:DV42"/>
    <mergeCell ref="DW42:EC42"/>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R1" zoomScale="70" zoomScaleNormal="25" zoomScaleSheetLayoutView="70" workbookViewId="0">
      <selection activeCell="BM103" sqref="BM103"/>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21755</v>
      </c>
      <c r="R7" s="1156"/>
      <c r="S7" s="1156"/>
      <c r="T7" s="1156"/>
      <c r="U7" s="1156"/>
      <c r="V7" s="1156">
        <v>20752</v>
      </c>
      <c r="W7" s="1156"/>
      <c r="X7" s="1156"/>
      <c r="Y7" s="1156"/>
      <c r="Z7" s="1156"/>
      <c r="AA7" s="1156">
        <v>1003</v>
      </c>
      <c r="AB7" s="1156"/>
      <c r="AC7" s="1156"/>
      <c r="AD7" s="1156"/>
      <c r="AE7" s="1157"/>
      <c r="AF7" s="1158">
        <v>1001</v>
      </c>
      <c r="AG7" s="1159"/>
      <c r="AH7" s="1159"/>
      <c r="AI7" s="1159"/>
      <c r="AJ7" s="1160"/>
      <c r="AK7" s="1142">
        <v>2366</v>
      </c>
      <c r="AL7" s="1143"/>
      <c r="AM7" s="1143"/>
      <c r="AN7" s="1143"/>
      <c r="AO7" s="1143"/>
      <c r="AP7" s="1143">
        <v>18438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592</v>
      </c>
      <c r="BT7" s="1147"/>
      <c r="BU7" s="1147"/>
      <c r="BV7" s="1147"/>
      <c r="BW7" s="1147"/>
      <c r="BX7" s="1147"/>
      <c r="BY7" s="1147"/>
      <c r="BZ7" s="1147"/>
      <c r="CA7" s="1147"/>
      <c r="CB7" s="1147"/>
      <c r="CC7" s="1147"/>
      <c r="CD7" s="1147"/>
      <c r="CE7" s="1147"/>
      <c r="CF7" s="1147"/>
      <c r="CG7" s="1148"/>
      <c r="CH7" s="1139">
        <v>0</v>
      </c>
      <c r="CI7" s="1140"/>
      <c r="CJ7" s="1140"/>
      <c r="CK7" s="1140"/>
      <c r="CL7" s="1141"/>
      <c r="CM7" s="1139">
        <v>106</v>
      </c>
      <c r="CN7" s="1140"/>
      <c r="CO7" s="1140"/>
      <c r="CP7" s="1140"/>
      <c r="CQ7" s="1141"/>
      <c r="CR7" s="1139">
        <v>56</v>
      </c>
      <c r="CS7" s="1140"/>
      <c r="CT7" s="1140"/>
      <c r="CU7" s="1140"/>
      <c r="CV7" s="1141"/>
      <c r="CW7" s="1139" t="s">
        <v>516</v>
      </c>
      <c r="CX7" s="1140"/>
      <c r="CY7" s="1140"/>
      <c r="CZ7" s="1140"/>
      <c r="DA7" s="1141"/>
      <c r="DB7" s="1139" t="s">
        <v>516</v>
      </c>
      <c r="DC7" s="1140"/>
      <c r="DD7" s="1140"/>
      <c r="DE7" s="1140"/>
      <c r="DF7" s="1141"/>
      <c r="DG7" s="1139" t="s">
        <v>516</v>
      </c>
      <c r="DH7" s="1140"/>
      <c r="DI7" s="1140"/>
      <c r="DJ7" s="1140"/>
      <c r="DK7" s="1141"/>
      <c r="DL7" s="1139" t="s">
        <v>516</v>
      </c>
      <c r="DM7" s="1140"/>
      <c r="DN7" s="1140"/>
      <c r="DO7" s="1140"/>
      <c r="DP7" s="1141"/>
      <c r="DQ7" s="1139" t="s">
        <v>516</v>
      </c>
      <c r="DR7" s="1140"/>
      <c r="DS7" s="1140"/>
      <c r="DT7" s="1140"/>
      <c r="DU7" s="1141"/>
      <c r="DV7" s="1166"/>
      <c r="DW7" s="1167"/>
      <c r="DX7" s="1167"/>
      <c r="DY7" s="1167"/>
      <c r="DZ7" s="1168"/>
      <c r="EA7" s="254"/>
    </row>
    <row r="8" spans="1:131" s="255" customFormat="1" ht="26.25" customHeight="1" x14ac:dyDescent="0.15">
      <c r="A8" s="261">
        <v>2</v>
      </c>
      <c r="B8" s="1082" t="s">
        <v>384</v>
      </c>
      <c r="C8" s="1083"/>
      <c r="D8" s="1083"/>
      <c r="E8" s="1083"/>
      <c r="F8" s="1083"/>
      <c r="G8" s="1083"/>
      <c r="H8" s="1083"/>
      <c r="I8" s="1083"/>
      <c r="J8" s="1083"/>
      <c r="K8" s="1083"/>
      <c r="L8" s="1083"/>
      <c r="M8" s="1083"/>
      <c r="N8" s="1083"/>
      <c r="O8" s="1083"/>
      <c r="P8" s="1084"/>
      <c r="Q8" s="1094">
        <v>4</v>
      </c>
      <c r="R8" s="1095"/>
      <c r="S8" s="1095"/>
      <c r="T8" s="1095"/>
      <c r="U8" s="1095"/>
      <c r="V8" s="1095">
        <v>1</v>
      </c>
      <c r="W8" s="1095"/>
      <c r="X8" s="1095"/>
      <c r="Y8" s="1095"/>
      <c r="Z8" s="1095"/>
      <c r="AA8" s="1095">
        <v>3</v>
      </c>
      <c r="AB8" s="1095"/>
      <c r="AC8" s="1095"/>
      <c r="AD8" s="1095"/>
      <c r="AE8" s="1096"/>
      <c r="AF8" s="1088">
        <v>3</v>
      </c>
      <c r="AG8" s="1089"/>
      <c r="AH8" s="1089"/>
      <c r="AI8" s="1089"/>
      <c r="AJ8" s="1090"/>
      <c r="AK8" s="1137" t="s">
        <v>516</v>
      </c>
      <c r="AL8" s="1138"/>
      <c r="AM8" s="1138"/>
      <c r="AN8" s="1138"/>
      <c r="AO8" s="1138"/>
      <c r="AP8" s="1138" t="s">
        <v>516</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593</v>
      </c>
      <c r="BT8" s="1066"/>
      <c r="BU8" s="1066"/>
      <c r="BV8" s="1066"/>
      <c r="BW8" s="1066"/>
      <c r="BX8" s="1066"/>
      <c r="BY8" s="1066"/>
      <c r="BZ8" s="1066"/>
      <c r="CA8" s="1066"/>
      <c r="CB8" s="1066"/>
      <c r="CC8" s="1066"/>
      <c r="CD8" s="1066"/>
      <c r="CE8" s="1066"/>
      <c r="CF8" s="1066"/>
      <c r="CG8" s="1067"/>
      <c r="CH8" s="1040">
        <v>2</v>
      </c>
      <c r="CI8" s="1041"/>
      <c r="CJ8" s="1041"/>
      <c r="CK8" s="1041"/>
      <c r="CL8" s="1042"/>
      <c r="CM8" s="1040">
        <v>54</v>
      </c>
      <c r="CN8" s="1041"/>
      <c r="CO8" s="1041"/>
      <c r="CP8" s="1041"/>
      <c r="CQ8" s="1042"/>
      <c r="CR8" s="1040">
        <v>14</v>
      </c>
      <c r="CS8" s="1041"/>
      <c r="CT8" s="1041"/>
      <c r="CU8" s="1041"/>
      <c r="CV8" s="1042"/>
      <c r="CW8" s="1040" t="s">
        <v>516</v>
      </c>
      <c r="CX8" s="1041"/>
      <c r="CY8" s="1041"/>
      <c r="CZ8" s="1041"/>
      <c r="DA8" s="1042"/>
      <c r="DB8" s="1040" t="s">
        <v>516</v>
      </c>
      <c r="DC8" s="1041"/>
      <c r="DD8" s="1041"/>
      <c r="DE8" s="1041"/>
      <c r="DF8" s="1042"/>
      <c r="DG8" s="1040" t="s">
        <v>516</v>
      </c>
      <c r="DH8" s="1041"/>
      <c r="DI8" s="1041"/>
      <c r="DJ8" s="1041"/>
      <c r="DK8" s="1042"/>
      <c r="DL8" s="1040" t="s">
        <v>516</v>
      </c>
      <c r="DM8" s="1041"/>
      <c r="DN8" s="1041"/>
      <c r="DO8" s="1041"/>
      <c r="DP8" s="1042"/>
      <c r="DQ8" s="1040" t="s">
        <v>516</v>
      </c>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594</v>
      </c>
      <c r="BT9" s="1066"/>
      <c r="BU9" s="1066"/>
      <c r="BV9" s="1066"/>
      <c r="BW9" s="1066"/>
      <c r="BX9" s="1066"/>
      <c r="BY9" s="1066"/>
      <c r="BZ9" s="1066"/>
      <c r="CA9" s="1066"/>
      <c r="CB9" s="1066"/>
      <c r="CC9" s="1066"/>
      <c r="CD9" s="1066"/>
      <c r="CE9" s="1066"/>
      <c r="CF9" s="1066"/>
      <c r="CG9" s="1067"/>
      <c r="CH9" s="1040">
        <v>0</v>
      </c>
      <c r="CI9" s="1041"/>
      <c r="CJ9" s="1041"/>
      <c r="CK9" s="1041"/>
      <c r="CL9" s="1042"/>
      <c r="CM9" s="1040">
        <v>243</v>
      </c>
      <c r="CN9" s="1041"/>
      <c r="CO9" s="1041"/>
      <c r="CP9" s="1041"/>
      <c r="CQ9" s="1042"/>
      <c r="CR9" s="1040">
        <v>5</v>
      </c>
      <c r="CS9" s="1041"/>
      <c r="CT9" s="1041"/>
      <c r="CU9" s="1041"/>
      <c r="CV9" s="1042"/>
      <c r="CW9" s="1040" t="s">
        <v>516</v>
      </c>
      <c r="CX9" s="1041"/>
      <c r="CY9" s="1041"/>
      <c r="CZ9" s="1041"/>
      <c r="DA9" s="1042"/>
      <c r="DB9" s="1040" t="s">
        <v>516</v>
      </c>
      <c r="DC9" s="1041"/>
      <c r="DD9" s="1041"/>
      <c r="DE9" s="1041"/>
      <c r="DF9" s="1042"/>
      <c r="DG9" s="1040" t="s">
        <v>516</v>
      </c>
      <c r="DH9" s="1041"/>
      <c r="DI9" s="1041"/>
      <c r="DJ9" s="1041"/>
      <c r="DK9" s="1042"/>
      <c r="DL9" s="1040" t="s">
        <v>516</v>
      </c>
      <c r="DM9" s="1041"/>
      <c r="DN9" s="1041"/>
      <c r="DO9" s="1041"/>
      <c r="DP9" s="1042"/>
      <c r="DQ9" s="1040" t="s">
        <v>516</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385</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386</v>
      </c>
      <c r="B23" s="995" t="s">
        <v>387</v>
      </c>
      <c r="C23" s="996"/>
      <c r="D23" s="996"/>
      <c r="E23" s="996"/>
      <c r="F23" s="996"/>
      <c r="G23" s="996"/>
      <c r="H23" s="996"/>
      <c r="I23" s="996"/>
      <c r="J23" s="996"/>
      <c r="K23" s="996"/>
      <c r="L23" s="996"/>
      <c r="M23" s="996"/>
      <c r="N23" s="996"/>
      <c r="O23" s="996"/>
      <c r="P23" s="997"/>
      <c r="Q23" s="1119">
        <v>21759</v>
      </c>
      <c r="R23" s="1120"/>
      <c r="S23" s="1120"/>
      <c r="T23" s="1120"/>
      <c r="U23" s="1120"/>
      <c r="V23" s="1120">
        <v>20753</v>
      </c>
      <c r="W23" s="1120"/>
      <c r="X23" s="1120"/>
      <c r="Y23" s="1120"/>
      <c r="Z23" s="1120"/>
      <c r="AA23" s="1120">
        <v>1006</v>
      </c>
      <c r="AB23" s="1120"/>
      <c r="AC23" s="1120"/>
      <c r="AD23" s="1120"/>
      <c r="AE23" s="1121"/>
      <c r="AF23" s="1122">
        <v>1004</v>
      </c>
      <c r="AG23" s="1120"/>
      <c r="AH23" s="1120"/>
      <c r="AI23" s="1120"/>
      <c r="AJ23" s="1123"/>
      <c r="AK23" s="1124"/>
      <c r="AL23" s="1125"/>
      <c r="AM23" s="1125"/>
      <c r="AN23" s="1125"/>
      <c r="AO23" s="1125"/>
      <c r="AP23" s="1120">
        <v>18438</v>
      </c>
      <c r="AQ23" s="1120"/>
      <c r="AR23" s="1120"/>
      <c r="AS23" s="1120"/>
      <c r="AT23" s="1120"/>
      <c r="AU23" s="1126"/>
      <c r="AV23" s="1126"/>
      <c r="AW23" s="1126"/>
      <c r="AX23" s="1126"/>
      <c r="AY23" s="1127"/>
      <c r="AZ23" s="1116" t="s">
        <v>388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399</v>
      </c>
      <c r="C28" s="1102"/>
      <c r="D28" s="1102"/>
      <c r="E28" s="1102"/>
      <c r="F28" s="1102"/>
      <c r="G28" s="1102"/>
      <c r="H28" s="1102"/>
      <c r="I28" s="1102"/>
      <c r="J28" s="1102"/>
      <c r="K28" s="1102"/>
      <c r="L28" s="1102"/>
      <c r="M28" s="1102"/>
      <c r="N28" s="1102"/>
      <c r="O28" s="1102"/>
      <c r="P28" s="1103"/>
      <c r="Q28" s="1104">
        <v>4624</v>
      </c>
      <c r="R28" s="1105"/>
      <c r="S28" s="1105"/>
      <c r="T28" s="1105"/>
      <c r="U28" s="1105"/>
      <c r="V28" s="1105">
        <v>4565</v>
      </c>
      <c r="W28" s="1105"/>
      <c r="X28" s="1105"/>
      <c r="Y28" s="1105"/>
      <c r="Z28" s="1105"/>
      <c r="AA28" s="1105">
        <v>59</v>
      </c>
      <c r="AB28" s="1105"/>
      <c r="AC28" s="1105"/>
      <c r="AD28" s="1105"/>
      <c r="AE28" s="1106"/>
      <c r="AF28" s="1107">
        <v>59</v>
      </c>
      <c r="AG28" s="1105"/>
      <c r="AH28" s="1105"/>
      <c r="AI28" s="1105"/>
      <c r="AJ28" s="1108"/>
      <c r="AK28" s="1109">
        <v>307</v>
      </c>
      <c r="AL28" s="1097"/>
      <c r="AM28" s="1097"/>
      <c r="AN28" s="1097"/>
      <c r="AO28" s="1097"/>
      <c r="AP28" s="1097" t="s">
        <v>516</v>
      </c>
      <c r="AQ28" s="1097"/>
      <c r="AR28" s="1097"/>
      <c r="AS28" s="1097"/>
      <c r="AT28" s="1097"/>
      <c r="AU28" s="1097" t="s">
        <v>516</v>
      </c>
      <c r="AV28" s="1097"/>
      <c r="AW28" s="1097"/>
      <c r="AX28" s="1097"/>
      <c r="AY28" s="1097"/>
      <c r="AZ28" s="1098" t="s">
        <v>516</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400</v>
      </c>
      <c r="C29" s="1083"/>
      <c r="D29" s="1083"/>
      <c r="E29" s="1083"/>
      <c r="F29" s="1083"/>
      <c r="G29" s="1083"/>
      <c r="H29" s="1083"/>
      <c r="I29" s="1083"/>
      <c r="J29" s="1083"/>
      <c r="K29" s="1083"/>
      <c r="L29" s="1083"/>
      <c r="M29" s="1083"/>
      <c r="N29" s="1083"/>
      <c r="O29" s="1083"/>
      <c r="P29" s="1084"/>
      <c r="Q29" s="1094">
        <v>4228</v>
      </c>
      <c r="R29" s="1095"/>
      <c r="S29" s="1095"/>
      <c r="T29" s="1095"/>
      <c r="U29" s="1095"/>
      <c r="V29" s="1095">
        <v>4069</v>
      </c>
      <c r="W29" s="1095"/>
      <c r="X29" s="1095"/>
      <c r="Y29" s="1095"/>
      <c r="Z29" s="1095"/>
      <c r="AA29" s="1095">
        <v>159</v>
      </c>
      <c r="AB29" s="1095"/>
      <c r="AC29" s="1095"/>
      <c r="AD29" s="1095"/>
      <c r="AE29" s="1096"/>
      <c r="AF29" s="1088">
        <v>159</v>
      </c>
      <c r="AG29" s="1089"/>
      <c r="AH29" s="1089"/>
      <c r="AI29" s="1089"/>
      <c r="AJ29" s="1090"/>
      <c r="AK29" s="1031">
        <v>583</v>
      </c>
      <c r="AL29" s="1022"/>
      <c r="AM29" s="1022"/>
      <c r="AN29" s="1022"/>
      <c r="AO29" s="1022"/>
      <c r="AP29" s="1022" t="s">
        <v>516</v>
      </c>
      <c r="AQ29" s="1022"/>
      <c r="AR29" s="1022"/>
      <c r="AS29" s="1022"/>
      <c r="AT29" s="1022"/>
      <c r="AU29" s="1022" t="s">
        <v>516</v>
      </c>
      <c r="AV29" s="1022"/>
      <c r="AW29" s="1022"/>
      <c r="AX29" s="1022"/>
      <c r="AY29" s="1022"/>
      <c r="AZ29" s="1093" t="s">
        <v>516</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401</v>
      </c>
      <c r="C30" s="1083"/>
      <c r="D30" s="1083"/>
      <c r="E30" s="1083"/>
      <c r="F30" s="1083"/>
      <c r="G30" s="1083"/>
      <c r="H30" s="1083"/>
      <c r="I30" s="1083"/>
      <c r="J30" s="1083"/>
      <c r="K30" s="1083"/>
      <c r="L30" s="1083"/>
      <c r="M30" s="1083"/>
      <c r="N30" s="1083"/>
      <c r="O30" s="1083"/>
      <c r="P30" s="1084"/>
      <c r="Q30" s="1094">
        <v>497</v>
      </c>
      <c r="R30" s="1095"/>
      <c r="S30" s="1095"/>
      <c r="T30" s="1095"/>
      <c r="U30" s="1095"/>
      <c r="V30" s="1095">
        <v>494</v>
      </c>
      <c r="W30" s="1095"/>
      <c r="X30" s="1095"/>
      <c r="Y30" s="1095"/>
      <c r="Z30" s="1095"/>
      <c r="AA30" s="1095">
        <v>3</v>
      </c>
      <c r="AB30" s="1095"/>
      <c r="AC30" s="1095"/>
      <c r="AD30" s="1095"/>
      <c r="AE30" s="1096"/>
      <c r="AF30" s="1088">
        <v>3</v>
      </c>
      <c r="AG30" s="1089"/>
      <c r="AH30" s="1089"/>
      <c r="AI30" s="1089"/>
      <c r="AJ30" s="1090"/>
      <c r="AK30" s="1031">
        <v>140</v>
      </c>
      <c r="AL30" s="1022"/>
      <c r="AM30" s="1022"/>
      <c r="AN30" s="1022"/>
      <c r="AO30" s="1022"/>
      <c r="AP30" s="1022" t="s">
        <v>516</v>
      </c>
      <c r="AQ30" s="1022"/>
      <c r="AR30" s="1022"/>
      <c r="AS30" s="1022"/>
      <c r="AT30" s="1022"/>
      <c r="AU30" s="1022" t="s">
        <v>516</v>
      </c>
      <c r="AV30" s="1022"/>
      <c r="AW30" s="1022"/>
      <c r="AX30" s="1022"/>
      <c r="AY30" s="1022"/>
      <c r="AZ30" s="1093" t="s">
        <v>516</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402</v>
      </c>
      <c r="C31" s="1083"/>
      <c r="D31" s="1083"/>
      <c r="E31" s="1083"/>
      <c r="F31" s="1083"/>
      <c r="G31" s="1083"/>
      <c r="H31" s="1083"/>
      <c r="I31" s="1083"/>
      <c r="J31" s="1083"/>
      <c r="K31" s="1083"/>
      <c r="L31" s="1083"/>
      <c r="M31" s="1083"/>
      <c r="N31" s="1083"/>
      <c r="O31" s="1083"/>
      <c r="P31" s="1084"/>
      <c r="Q31" s="1094">
        <v>1106</v>
      </c>
      <c r="R31" s="1095"/>
      <c r="S31" s="1095"/>
      <c r="T31" s="1095"/>
      <c r="U31" s="1095"/>
      <c r="V31" s="1095">
        <v>953</v>
      </c>
      <c r="W31" s="1095"/>
      <c r="X31" s="1095"/>
      <c r="Y31" s="1095"/>
      <c r="Z31" s="1095"/>
      <c r="AA31" s="1095">
        <v>153</v>
      </c>
      <c r="AB31" s="1095"/>
      <c r="AC31" s="1095"/>
      <c r="AD31" s="1095"/>
      <c r="AE31" s="1096"/>
      <c r="AF31" s="1088">
        <v>2341</v>
      </c>
      <c r="AG31" s="1089"/>
      <c r="AH31" s="1089"/>
      <c r="AI31" s="1089"/>
      <c r="AJ31" s="1090"/>
      <c r="AK31" s="1031">
        <v>15</v>
      </c>
      <c r="AL31" s="1022"/>
      <c r="AM31" s="1022"/>
      <c r="AN31" s="1022"/>
      <c r="AO31" s="1022"/>
      <c r="AP31" s="1022">
        <v>1419</v>
      </c>
      <c r="AQ31" s="1022"/>
      <c r="AR31" s="1022"/>
      <c r="AS31" s="1022"/>
      <c r="AT31" s="1022"/>
      <c r="AU31" s="1022">
        <v>118</v>
      </c>
      <c r="AV31" s="1022"/>
      <c r="AW31" s="1022"/>
      <c r="AX31" s="1022"/>
      <c r="AY31" s="1022"/>
      <c r="AZ31" s="1093" t="s">
        <v>516</v>
      </c>
      <c r="BA31" s="1093"/>
      <c r="BB31" s="1093"/>
      <c r="BC31" s="1093"/>
      <c r="BD31" s="1093"/>
      <c r="BE31" s="1077" t="s">
        <v>580</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403</v>
      </c>
      <c r="C32" s="1083"/>
      <c r="D32" s="1083"/>
      <c r="E32" s="1083"/>
      <c r="F32" s="1083"/>
      <c r="G32" s="1083"/>
      <c r="H32" s="1083"/>
      <c r="I32" s="1083"/>
      <c r="J32" s="1083"/>
      <c r="K32" s="1083"/>
      <c r="L32" s="1083"/>
      <c r="M32" s="1083"/>
      <c r="N32" s="1083"/>
      <c r="O32" s="1083"/>
      <c r="P32" s="1084"/>
      <c r="Q32" s="1094">
        <v>214</v>
      </c>
      <c r="R32" s="1095"/>
      <c r="S32" s="1095"/>
      <c r="T32" s="1095"/>
      <c r="U32" s="1095"/>
      <c r="V32" s="1095">
        <v>155</v>
      </c>
      <c r="W32" s="1095"/>
      <c r="X32" s="1095"/>
      <c r="Y32" s="1095"/>
      <c r="Z32" s="1095"/>
      <c r="AA32" s="1095">
        <v>59</v>
      </c>
      <c r="AB32" s="1095"/>
      <c r="AC32" s="1095"/>
      <c r="AD32" s="1095"/>
      <c r="AE32" s="1096"/>
      <c r="AF32" s="1088">
        <v>456</v>
      </c>
      <c r="AG32" s="1089"/>
      <c r="AH32" s="1089"/>
      <c r="AI32" s="1089"/>
      <c r="AJ32" s="1090"/>
      <c r="AK32" s="1031" t="s">
        <v>516</v>
      </c>
      <c r="AL32" s="1022"/>
      <c r="AM32" s="1022"/>
      <c r="AN32" s="1022"/>
      <c r="AO32" s="1022"/>
      <c r="AP32" s="1022" t="s">
        <v>516</v>
      </c>
      <c r="AQ32" s="1022"/>
      <c r="AR32" s="1022"/>
      <c r="AS32" s="1022"/>
      <c r="AT32" s="1022"/>
      <c r="AU32" s="1022" t="s">
        <v>516</v>
      </c>
      <c r="AV32" s="1022"/>
      <c r="AW32" s="1022"/>
      <c r="AX32" s="1022"/>
      <c r="AY32" s="1022"/>
      <c r="AZ32" s="1093" t="s">
        <v>516</v>
      </c>
      <c r="BA32" s="1093"/>
      <c r="BB32" s="1093"/>
      <c r="BC32" s="1093"/>
      <c r="BD32" s="1093"/>
      <c r="BE32" s="1077" t="s">
        <v>580</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404</v>
      </c>
      <c r="C33" s="1083"/>
      <c r="D33" s="1083"/>
      <c r="E33" s="1083"/>
      <c r="F33" s="1083"/>
      <c r="G33" s="1083"/>
      <c r="H33" s="1083"/>
      <c r="I33" s="1083"/>
      <c r="J33" s="1083"/>
      <c r="K33" s="1083"/>
      <c r="L33" s="1083"/>
      <c r="M33" s="1083"/>
      <c r="N33" s="1083"/>
      <c r="O33" s="1083"/>
      <c r="P33" s="1084"/>
      <c r="Q33" s="1094">
        <v>1960</v>
      </c>
      <c r="R33" s="1095"/>
      <c r="S33" s="1095"/>
      <c r="T33" s="1095"/>
      <c r="U33" s="1095"/>
      <c r="V33" s="1095">
        <v>1960</v>
      </c>
      <c r="W33" s="1095"/>
      <c r="X33" s="1095"/>
      <c r="Y33" s="1095"/>
      <c r="Z33" s="1095"/>
      <c r="AA33" s="1095">
        <v>0</v>
      </c>
      <c r="AB33" s="1095"/>
      <c r="AC33" s="1095"/>
      <c r="AD33" s="1095"/>
      <c r="AE33" s="1096"/>
      <c r="AF33" s="1088">
        <v>0</v>
      </c>
      <c r="AG33" s="1089"/>
      <c r="AH33" s="1089"/>
      <c r="AI33" s="1089"/>
      <c r="AJ33" s="1090"/>
      <c r="AK33" s="1031">
        <v>579</v>
      </c>
      <c r="AL33" s="1022"/>
      <c r="AM33" s="1022"/>
      <c r="AN33" s="1022"/>
      <c r="AO33" s="1022"/>
      <c r="AP33" s="1022">
        <v>8924</v>
      </c>
      <c r="AQ33" s="1022"/>
      <c r="AR33" s="1022"/>
      <c r="AS33" s="1022"/>
      <c r="AT33" s="1022"/>
      <c r="AU33" s="1022">
        <v>5676</v>
      </c>
      <c r="AV33" s="1022"/>
      <c r="AW33" s="1022"/>
      <c r="AX33" s="1022"/>
      <c r="AY33" s="1022"/>
      <c r="AZ33" s="1093" t="s">
        <v>516</v>
      </c>
      <c r="BA33" s="1093"/>
      <c r="BB33" s="1093"/>
      <c r="BC33" s="1093"/>
      <c r="BD33" s="1093"/>
      <c r="BE33" s="1077" t="s">
        <v>581</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405</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386</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3018</v>
      </c>
      <c r="AG63" s="1010"/>
      <c r="AH63" s="1010"/>
      <c r="AI63" s="1010"/>
      <c r="AJ63" s="1075"/>
      <c r="AK63" s="1076"/>
      <c r="AL63" s="1014"/>
      <c r="AM63" s="1014"/>
      <c r="AN63" s="1014"/>
      <c r="AO63" s="1014"/>
      <c r="AP63" s="1010">
        <v>10343</v>
      </c>
      <c r="AQ63" s="1010"/>
      <c r="AR63" s="1010"/>
      <c r="AS63" s="1010"/>
      <c r="AT63" s="1010"/>
      <c r="AU63" s="1010">
        <v>5794</v>
      </c>
      <c r="AV63" s="1010"/>
      <c r="AW63" s="1010"/>
      <c r="AX63" s="1010"/>
      <c r="AY63" s="1010"/>
      <c r="AZ63" s="1070"/>
      <c r="BA63" s="1070"/>
      <c r="BB63" s="1070"/>
      <c r="BC63" s="1070"/>
      <c r="BD63" s="1070"/>
      <c r="BE63" s="1011"/>
      <c r="BF63" s="1011"/>
      <c r="BG63" s="1011"/>
      <c r="BH63" s="1011"/>
      <c r="BI63" s="1012"/>
      <c r="BJ63" s="1071" t="s">
        <v>407</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582</v>
      </c>
      <c r="C68" s="1037"/>
      <c r="D68" s="1037"/>
      <c r="E68" s="1037"/>
      <c r="F68" s="1037"/>
      <c r="G68" s="1037"/>
      <c r="H68" s="1037"/>
      <c r="I68" s="1037"/>
      <c r="J68" s="1037"/>
      <c r="K68" s="1037"/>
      <c r="L68" s="1037"/>
      <c r="M68" s="1037"/>
      <c r="N68" s="1037"/>
      <c r="O68" s="1037"/>
      <c r="P68" s="1038"/>
      <c r="Q68" s="1039">
        <v>1072</v>
      </c>
      <c r="R68" s="1033"/>
      <c r="S68" s="1033"/>
      <c r="T68" s="1033"/>
      <c r="U68" s="1033"/>
      <c r="V68" s="1033">
        <v>1068</v>
      </c>
      <c r="W68" s="1033"/>
      <c r="X68" s="1033"/>
      <c r="Y68" s="1033"/>
      <c r="Z68" s="1033"/>
      <c r="AA68" s="1033">
        <v>4</v>
      </c>
      <c r="AB68" s="1033"/>
      <c r="AC68" s="1033"/>
      <c r="AD68" s="1033"/>
      <c r="AE68" s="1033"/>
      <c r="AF68" s="1033">
        <v>4</v>
      </c>
      <c r="AG68" s="1033"/>
      <c r="AH68" s="1033"/>
      <c r="AI68" s="1033"/>
      <c r="AJ68" s="1033"/>
      <c r="AK68" s="1033" t="s">
        <v>516</v>
      </c>
      <c r="AL68" s="1033"/>
      <c r="AM68" s="1033"/>
      <c r="AN68" s="1033"/>
      <c r="AO68" s="1033"/>
      <c r="AP68" s="1033" t="s">
        <v>516</v>
      </c>
      <c r="AQ68" s="1033"/>
      <c r="AR68" s="1033"/>
      <c r="AS68" s="1033"/>
      <c r="AT68" s="1033"/>
      <c r="AU68" s="1033" t="s">
        <v>516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583</v>
      </c>
      <c r="C69" s="1026"/>
      <c r="D69" s="1026"/>
      <c r="E69" s="1026"/>
      <c r="F69" s="1026"/>
      <c r="G69" s="1026"/>
      <c r="H69" s="1026"/>
      <c r="I69" s="1026"/>
      <c r="J69" s="1026"/>
      <c r="K69" s="1026"/>
      <c r="L69" s="1026"/>
      <c r="M69" s="1026"/>
      <c r="N69" s="1026"/>
      <c r="O69" s="1026"/>
      <c r="P69" s="1027"/>
      <c r="Q69" s="1028">
        <v>83</v>
      </c>
      <c r="R69" s="1022"/>
      <c r="S69" s="1022"/>
      <c r="T69" s="1022"/>
      <c r="U69" s="1022"/>
      <c r="V69" s="1022">
        <v>70</v>
      </c>
      <c r="W69" s="1022"/>
      <c r="X69" s="1022"/>
      <c r="Y69" s="1022"/>
      <c r="Z69" s="1022"/>
      <c r="AA69" s="1022">
        <v>13</v>
      </c>
      <c r="AB69" s="1022"/>
      <c r="AC69" s="1022"/>
      <c r="AD69" s="1022"/>
      <c r="AE69" s="1022"/>
      <c r="AF69" s="1022">
        <v>13</v>
      </c>
      <c r="AG69" s="1022"/>
      <c r="AH69" s="1022"/>
      <c r="AI69" s="1022"/>
      <c r="AJ69" s="1022"/>
      <c r="AK69" s="1022" t="s">
        <v>516</v>
      </c>
      <c r="AL69" s="1022"/>
      <c r="AM69" s="1022"/>
      <c r="AN69" s="1022"/>
      <c r="AO69" s="1022"/>
      <c r="AP69" s="1022" t="s">
        <v>516</v>
      </c>
      <c r="AQ69" s="1022"/>
      <c r="AR69" s="1022"/>
      <c r="AS69" s="1022"/>
      <c r="AT69" s="1022"/>
      <c r="AU69" s="1022" t="s">
        <v>516</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584</v>
      </c>
      <c r="C70" s="1026"/>
      <c r="D70" s="1026"/>
      <c r="E70" s="1026"/>
      <c r="F70" s="1026"/>
      <c r="G70" s="1026"/>
      <c r="H70" s="1026"/>
      <c r="I70" s="1026"/>
      <c r="J70" s="1026"/>
      <c r="K70" s="1026"/>
      <c r="L70" s="1026"/>
      <c r="M70" s="1026"/>
      <c r="N70" s="1026"/>
      <c r="O70" s="1026"/>
      <c r="P70" s="1027"/>
      <c r="Q70" s="1028">
        <v>7334</v>
      </c>
      <c r="R70" s="1022"/>
      <c r="S70" s="1022"/>
      <c r="T70" s="1022"/>
      <c r="U70" s="1022"/>
      <c r="V70" s="1022">
        <v>6742</v>
      </c>
      <c r="W70" s="1022"/>
      <c r="X70" s="1022"/>
      <c r="Y70" s="1022"/>
      <c r="Z70" s="1022"/>
      <c r="AA70" s="1022">
        <v>592</v>
      </c>
      <c r="AB70" s="1022"/>
      <c r="AC70" s="1022"/>
      <c r="AD70" s="1022"/>
      <c r="AE70" s="1022"/>
      <c r="AF70" s="1022">
        <v>592</v>
      </c>
      <c r="AG70" s="1022"/>
      <c r="AH70" s="1022"/>
      <c r="AI70" s="1022"/>
      <c r="AJ70" s="1022"/>
      <c r="AK70" s="1022" t="s">
        <v>516</v>
      </c>
      <c r="AL70" s="1022"/>
      <c r="AM70" s="1022"/>
      <c r="AN70" s="1022"/>
      <c r="AO70" s="1022"/>
      <c r="AP70" s="1022" t="s">
        <v>516</v>
      </c>
      <c r="AQ70" s="1022"/>
      <c r="AR70" s="1022"/>
      <c r="AS70" s="1022"/>
      <c r="AT70" s="1022"/>
      <c r="AU70" s="1022" t="s">
        <v>516</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585</v>
      </c>
      <c r="C71" s="1026"/>
      <c r="D71" s="1026"/>
      <c r="E71" s="1026"/>
      <c r="F71" s="1026"/>
      <c r="G71" s="1026"/>
      <c r="H71" s="1026"/>
      <c r="I71" s="1026"/>
      <c r="J71" s="1026"/>
      <c r="K71" s="1026"/>
      <c r="L71" s="1026"/>
      <c r="M71" s="1026"/>
      <c r="N71" s="1026"/>
      <c r="O71" s="1026"/>
      <c r="P71" s="1027"/>
      <c r="Q71" s="1028">
        <v>2394</v>
      </c>
      <c r="R71" s="1022"/>
      <c r="S71" s="1022"/>
      <c r="T71" s="1022"/>
      <c r="U71" s="1022"/>
      <c r="V71" s="1022">
        <v>2327</v>
      </c>
      <c r="W71" s="1022"/>
      <c r="X71" s="1022"/>
      <c r="Y71" s="1022"/>
      <c r="Z71" s="1022"/>
      <c r="AA71" s="1022">
        <v>67</v>
      </c>
      <c r="AB71" s="1022"/>
      <c r="AC71" s="1022"/>
      <c r="AD71" s="1022"/>
      <c r="AE71" s="1022"/>
      <c r="AF71" s="1022">
        <v>67</v>
      </c>
      <c r="AG71" s="1022"/>
      <c r="AH71" s="1022"/>
      <c r="AI71" s="1022"/>
      <c r="AJ71" s="1022"/>
      <c r="AK71" s="1022">
        <v>69</v>
      </c>
      <c r="AL71" s="1022"/>
      <c r="AM71" s="1022"/>
      <c r="AN71" s="1022"/>
      <c r="AO71" s="1022"/>
      <c r="AP71" s="1022">
        <v>1486</v>
      </c>
      <c r="AQ71" s="1022"/>
      <c r="AR71" s="1022"/>
      <c r="AS71" s="1022"/>
      <c r="AT71" s="1022"/>
      <c r="AU71" s="1022">
        <v>996</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586</v>
      </c>
      <c r="C72" s="1026"/>
      <c r="D72" s="1026"/>
      <c r="E72" s="1026"/>
      <c r="F72" s="1026"/>
      <c r="G72" s="1026"/>
      <c r="H72" s="1026"/>
      <c r="I72" s="1026"/>
      <c r="J72" s="1026"/>
      <c r="K72" s="1026"/>
      <c r="L72" s="1026"/>
      <c r="M72" s="1026"/>
      <c r="N72" s="1026"/>
      <c r="O72" s="1026"/>
      <c r="P72" s="1027"/>
      <c r="Q72" s="1028">
        <v>98</v>
      </c>
      <c r="R72" s="1022"/>
      <c r="S72" s="1022"/>
      <c r="T72" s="1022"/>
      <c r="U72" s="1022"/>
      <c r="V72" s="1022">
        <v>89</v>
      </c>
      <c r="W72" s="1022"/>
      <c r="X72" s="1022"/>
      <c r="Y72" s="1022"/>
      <c r="Z72" s="1022"/>
      <c r="AA72" s="1022">
        <v>9</v>
      </c>
      <c r="AB72" s="1022"/>
      <c r="AC72" s="1022"/>
      <c r="AD72" s="1022"/>
      <c r="AE72" s="1022"/>
      <c r="AF72" s="1022">
        <v>9</v>
      </c>
      <c r="AG72" s="1022"/>
      <c r="AH72" s="1022"/>
      <c r="AI72" s="1022"/>
      <c r="AJ72" s="1022"/>
      <c r="AK72" s="1022">
        <v>1</v>
      </c>
      <c r="AL72" s="1022"/>
      <c r="AM72" s="1022"/>
      <c r="AN72" s="1022"/>
      <c r="AO72" s="1022"/>
      <c r="AP72" s="1022" t="s">
        <v>516</v>
      </c>
      <c r="AQ72" s="1022"/>
      <c r="AR72" s="1022"/>
      <c r="AS72" s="1022"/>
      <c r="AT72" s="1022"/>
      <c r="AU72" s="1022" t="s">
        <v>516</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587</v>
      </c>
      <c r="C73" s="1026"/>
      <c r="D73" s="1026"/>
      <c r="E73" s="1026"/>
      <c r="F73" s="1026"/>
      <c r="G73" s="1026"/>
      <c r="H73" s="1026"/>
      <c r="I73" s="1026"/>
      <c r="J73" s="1026"/>
      <c r="K73" s="1026"/>
      <c r="L73" s="1026"/>
      <c r="M73" s="1026"/>
      <c r="N73" s="1026"/>
      <c r="O73" s="1026"/>
      <c r="P73" s="1027"/>
      <c r="Q73" s="1028">
        <v>77</v>
      </c>
      <c r="R73" s="1022"/>
      <c r="S73" s="1022"/>
      <c r="T73" s="1022"/>
      <c r="U73" s="1022"/>
      <c r="V73" s="1022">
        <v>75</v>
      </c>
      <c r="W73" s="1022"/>
      <c r="X73" s="1022"/>
      <c r="Y73" s="1022"/>
      <c r="Z73" s="1022"/>
      <c r="AA73" s="1022">
        <v>3</v>
      </c>
      <c r="AB73" s="1022"/>
      <c r="AC73" s="1022"/>
      <c r="AD73" s="1022"/>
      <c r="AE73" s="1022"/>
      <c r="AF73" s="1022">
        <v>3</v>
      </c>
      <c r="AG73" s="1022"/>
      <c r="AH73" s="1022"/>
      <c r="AI73" s="1022"/>
      <c r="AJ73" s="1022"/>
      <c r="AK73" s="1022" t="s">
        <v>516</v>
      </c>
      <c r="AL73" s="1022"/>
      <c r="AM73" s="1022"/>
      <c r="AN73" s="1022"/>
      <c r="AO73" s="1022"/>
      <c r="AP73" s="1022" t="s">
        <v>516</v>
      </c>
      <c r="AQ73" s="1022"/>
      <c r="AR73" s="1022"/>
      <c r="AS73" s="1022"/>
      <c r="AT73" s="1022"/>
      <c r="AU73" s="1022" t="s">
        <v>516</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588</v>
      </c>
      <c r="C74" s="1026"/>
      <c r="D74" s="1026"/>
      <c r="E74" s="1026"/>
      <c r="F74" s="1026"/>
      <c r="G74" s="1026"/>
      <c r="H74" s="1026"/>
      <c r="I74" s="1026"/>
      <c r="J74" s="1026"/>
      <c r="K74" s="1026"/>
      <c r="L74" s="1026"/>
      <c r="M74" s="1026"/>
      <c r="N74" s="1026"/>
      <c r="O74" s="1026"/>
      <c r="P74" s="1027"/>
      <c r="Q74" s="1028">
        <v>754</v>
      </c>
      <c r="R74" s="1022"/>
      <c r="S74" s="1022"/>
      <c r="T74" s="1022"/>
      <c r="U74" s="1022"/>
      <c r="V74" s="1022">
        <v>715</v>
      </c>
      <c r="W74" s="1022"/>
      <c r="X74" s="1022"/>
      <c r="Y74" s="1022"/>
      <c r="Z74" s="1022"/>
      <c r="AA74" s="1022">
        <v>40</v>
      </c>
      <c r="AB74" s="1022"/>
      <c r="AC74" s="1022"/>
      <c r="AD74" s="1022"/>
      <c r="AE74" s="1022"/>
      <c r="AF74" s="1022">
        <v>40</v>
      </c>
      <c r="AG74" s="1022"/>
      <c r="AH74" s="1022"/>
      <c r="AI74" s="1022"/>
      <c r="AJ74" s="1022"/>
      <c r="AK74" s="1022">
        <v>1</v>
      </c>
      <c r="AL74" s="1022"/>
      <c r="AM74" s="1022"/>
      <c r="AN74" s="1022"/>
      <c r="AO74" s="1022"/>
      <c r="AP74" s="1022" t="s">
        <v>516</v>
      </c>
      <c r="AQ74" s="1022"/>
      <c r="AR74" s="1022"/>
      <c r="AS74" s="1022"/>
      <c r="AT74" s="1022"/>
      <c r="AU74" s="1022" t="s">
        <v>516</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589</v>
      </c>
      <c r="C75" s="1026"/>
      <c r="D75" s="1026"/>
      <c r="E75" s="1026"/>
      <c r="F75" s="1026"/>
      <c r="G75" s="1026"/>
      <c r="H75" s="1026"/>
      <c r="I75" s="1026"/>
      <c r="J75" s="1026"/>
      <c r="K75" s="1026"/>
      <c r="L75" s="1026"/>
      <c r="M75" s="1026"/>
      <c r="N75" s="1026"/>
      <c r="O75" s="1026"/>
      <c r="P75" s="1027"/>
      <c r="Q75" s="1029">
        <v>159119</v>
      </c>
      <c r="R75" s="1030"/>
      <c r="S75" s="1030"/>
      <c r="T75" s="1030"/>
      <c r="U75" s="1031"/>
      <c r="V75" s="1032">
        <v>154694</v>
      </c>
      <c r="W75" s="1030"/>
      <c r="X75" s="1030"/>
      <c r="Y75" s="1030"/>
      <c r="Z75" s="1031"/>
      <c r="AA75" s="1032">
        <v>4425</v>
      </c>
      <c r="AB75" s="1030"/>
      <c r="AC75" s="1030"/>
      <c r="AD75" s="1030"/>
      <c r="AE75" s="1031"/>
      <c r="AF75" s="1032">
        <v>4425</v>
      </c>
      <c r="AG75" s="1030"/>
      <c r="AH75" s="1030"/>
      <c r="AI75" s="1030"/>
      <c r="AJ75" s="1031"/>
      <c r="AK75" s="1032">
        <v>1792</v>
      </c>
      <c r="AL75" s="1030"/>
      <c r="AM75" s="1030"/>
      <c r="AN75" s="1030"/>
      <c r="AO75" s="1031"/>
      <c r="AP75" s="1032" t="s">
        <v>516</v>
      </c>
      <c r="AQ75" s="1030"/>
      <c r="AR75" s="1030"/>
      <c r="AS75" s="1030"/>
      <c r="AT75" s="1031"/>
      <c r="AU75" s="1032" t="s">
        <v>516</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590</v>
      </c>
      <c r="C76" s="1026"/>
      <c r="D76" s="1026"/>
      <c r="E76" s="1026"/>
      <c r="F76" s="1026"/>
      <c r="G76" s="1026"/>
      <c r="H76" s="1026"/>
      <c r="I76" s="1026"/>
      <c r="J76" s="1026"/>
      <c r="K76" s="1026"/>
      <c r="L76" s="1026"/>
      <c r="M76" s="1026"/>
      <c r="N76" s="1026"/>
      <c r="O76" s="1026"/>
      <c r="P76" s="1027"/>
      <c r="Q76" s="1029">
        <v>5472</v>
      </c>
      <c r="R76" s="1030"/>
      <c r="S76" s="1030"/>
      <c r="T76" s="1030"/>
      <c r="U76" s="1031"/>
      <c r="V76" s="1032">
        <v>5568</v>
      </c>
      <c r="W76" s="1030"/>
      <c r="X76" s="1030"/>
      <c r="Y76" s="1030"/>
      <c r="Z76" s="1031"/>
      <c r="AA76" s="1032">
        <v>-96</v>
      </c>
      <c r="AB76" s="1030"/>
      <c r="AC76" s="1030"/>
      <c r="AD76" s="1030"/>
      <c r="AE76" s="1031"/>
      <c r="AF76" s="1032">
        <v>612</v>
      </c>
      <c r="AG76" s="1030"/>
      <c r="AH76" s="1030"/>
      <c r="AI76" s="1030"/>
      <c r="AJ76" s="1031"/>
      <c r="AK76" s="1032" t="s">
        <v>516</v>
      </c>
      <c r="AL76" s="1030"/>
      <c r="AM76" s="1030"/>
      <c r="AN76" s="1030"/>
      <c r="AO76" s="1031"/>
      <c r="AP76" s="1032">
        <v>1467</v>
      </c>
      <c r="AQ76" s="1030"/>
      <c r="AR76" s="1030"/>
      <c r="AS76" s="1030"/>
      <c r="AT76" s="1031"/>
      <c r="AU76" s="1032">
        <v>417</v>
      </c>
      <c r="AV76" s="1030"/>
      <c r="AW76" s="1030"/>
      <c r="AX76" s="1030"/>
      <c r="AY76" s="1031"/>
      <c r="AZ76" s="1023" t="s">
        <v>591</v>
      </c>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386</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5765</v>
      </c>
      <c r="AG88" s="1010"/>
      <c r="AH88" s="1010"/>
      <c r="AI88" s="1010"/>
      <c r="AJ88" s="1010"/>
      <c r="AK88" s="1014"/>
      <c r="AL88" s="1014"/>
      <c r="AM88" s="1014"/>
      <c r="AN88" s="1014"/>
      <c r="AO88" s="1014"/>
      <c r="AP88" s="1010">
        <v>2953</v>
      </c>
      <c r="AQ88" s="1010"/>
      <c r="AR88" s="1010"/>
      <c r="AS88" s="1010"/>
      <c r="AT88" s="1010"/>
      <c r="AU88" s="1010">
        <v>1413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75</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304</v>
      </c>
      <c r="AG109" s="945"/>
      <c r="AH109" s="945"/>
      <c r="AI109" s="945"/>
      <c r="AJ109" s="946"/>
      <c r="AK109" s="947" t="s">
        <v>303</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304</v>
      </c>
      <c r="BW109" s="945"/>
      <c r="BX109" s="945"/>
      <c r="BY109" s="945"/>
      <c r="BZ109" s="946"/>
      <c r="CA109" s="947" t="s">
        <v>303</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304</v>
      </c>
      <c r="DM109" s="945"/>
      <c r="DN109" s="945"/>
      <c r="DO109" s="945"/>
      <c r="DP109" s="946"/>
      <c r="DQ109" s="947" t="s">
        <v>303</v>
      </c>
      <c r="DR109" s="945"/>
      <c r="DS109" s="945"/>
      <c r="DT109" s="945"/>
      <c r="DU109" s="946"/>
      <c r="DV109" s="947" t="s">
        <v>427</v>
      </c>
      <c r="DW109" s="945"/>
      <c r="DX109" s="945"/>
      <c r="DY109" s="945"/>
      <c r="DZ109" s="976"/>
    </row>
    <row r="110" spans="1:131" s="246" customFormat="1" ht="26.25" customHeight="1" x14ac:dyDescent="0.15">
      <c r="A110" s="849" t="s">
        <v>429</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7">
        <v>1914968</v>
      </c>
      <c r="AB110" s="938"/>
      <c r="AC110" s="938"/>
      <c r="AD110" s="938"/>
      <c r="AE110" s="939"/>
      <c r="AF110" s="940">
        <v>1879288</v>
      </c>
      <c r="AG110" s="938"/>
      <c r="AH110" s="938"/>
      <c r="AI110" s="938"/>
      <c r="AJ110" s="939"/>
      <c r="AK110" s="940">
        <v>1836862</v>
      </c>
      <c r="AL110" s="938"/>
      <c r="AM110" s="938"/>
      <c r="AN110" s="938"/>
      <c r="AO110" s="939"/>
      <c r="AP110" s="941">
        <v>18.899999999999999</v>
      </c>
      <c r="AQ110" s="942"/>
      <c r="AR110" s="942"/>
      <c r="AS110" s="942"/>
      <c r="AT110" s="943"/>
      <c r="AU110" s="977" t="s">
        <v>73</v>
      </c>
      <c r="AV110" s="978"/>
      <c r="AW110" s="978"/>
      <c r="AX110" s="978"/>
      <c r="AY110" s="978"/>
      <c r="AZ110" s="903" t="s">
        <v>430</v>
      </c>
      <c r="BA110" s="850"/>
      <c r="BB110" s="850"/>
      <c r="BC110" s="850"/>
      <c r="BD110" s="850"/>
      <c r="BE110" s="850"/>
      <c r="BF110" s="850"/>
      <c r="BG110" s="850"/>
      <c r="BH110" s="850"/>
      <c r="BI110" s="850"/>
      <c r="BJ110" s="850"/>
      <c r="BK110" s="850"/>
      <c r="BL110" s="850"/>
      <c r="BM110" s="850"/>
      <c r="BN110" s="850"/>
      <c r="BO110" s="850"/>
      <c r="BP110" s="851"/>
      <c r="BQ110" s="904">
        <v>19172818</v>
      </c>
      <c r="BR110" s="885"/>
      <c r="BS110" s="885"/>
      <c r="BT110" s="885"/>
      <c r="BU110" s="885"/>
      <c r="BV110" s="885">
        <v>19023494</v>
      </c>
      <c r="BW110" s="885"/>
      <c r="BX110" s="885"/>
      <c r="BY110" s="885"/>
      <c r="BZ110" s="885"/>
      <c r="CA110" s="885">
        <v>18438156</v>
      </c>
      <c r="CB110" s="885"/>
      <c r="CC110" s="885"/>
      <c r="CD110" s="885"/>
      <c r="CE110" s="885"/>
      <c r="CF110" s="909">
        <v>189.9</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873703</v>
      </c>
      <c r="DH110" s="885"/>
      <c r="DI110" s="885"/>
      <c r="DJ110" s="885"/>
      <c r="DK110" s="885"/>
      <c r="DL110" s="885">
        <v>740469</v>
      </c>
      <c r="DM110" s="885"/>
      <c r="DN110" s="885"/>
      <c r="DO110" s="885"/>
      <c r="DP110" s="885"/>
      <c r="DQ110" s="885">
        <v>609235</v>
      </c>
      <c r="DR110" s="885"/>
      <c r="DS110" s="885"/>
      <c r="DT110" s="885"/>
      <c r="DU110" s="885"/>
      <c r="DV110" s="886">
        <v>6.3</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434</v>
      </c>
      <c r="AB111" s="966"/>
      <c r="AC111" s="966"/>
      <c r="AD111" s="966"/>
      <c r="AE111" s="967"/>
      <c r="AF111" s="968" t="s">
        <v>435</v>
      </c>
      <c r="AG111" s="966"/>
      <c r="AH111" s="966"/>
      <c r="AI111" s="966"/>
      <c r="AJ111" s="967"/>
      <c r="AK111" s="968" t="s">
        <v>140</v>
      </c>
      <c r="AL111" s="966"/>
      <c r="AM111" s="966"/>
      <c r="AN111" s="966"/>
      <c r="AO111" s="967"/>
      <c r="AP111" s="969" t="s">
        <v>436</v>
      </c>
      <c r="AQ111" s="970"/>
      <c r="AR111" s="970"/>
      <c r="AS111" s="970"/>
      <c r="AT111" s="971"/>
      <c r="AU111" s="979"/>
      <c r="AV111" s="980"/>
      <c r="AW111" s="980"/>
      <c r="AX111" s="980"/>
      <c r="AY111" s="980"/>
      <c r="AZ111" s="857" t="s">
        <v>437</v>
      </c>
      <c r="BA111" s="790"/>
      <c r="BB111" s="790"/>
      <c r="BC111" s="790"/>
      <c r="BD111" s="790"/>
      <c r="BE111" s="790"/>
      <c r="BF111" s="790"/>
      <c r="BG111" s="790"/>
      <c r="BH111" s="790"/>
      <c r="BI111" s="790"/>
      <c r="BJ111" s="790"/>
      <c r="BK111" s="790"/>
      <c r="BL111" s="790"/>
      <c r="BM111" s="790"/>
      <c r="BN111" s="790"/>
      <c r="BO111" s="790"/>
      <c r="BP111" s="791"/>
      <c r="BQ111" s="829">
        <v>917948</v>
      </c>
      <c r="BR111" s="830"/>
      <c r="BS111" s="830"/>
      <c r="BT111" s="830"/>
      <c r="BU111" s="830"/>
      <c r="BV111" s="830">
        <v>767614</v>
      </c>
      <c r="BW111" s="830"/>
      <c r="BX111" s="830"/>
      <c r="BY111" s="830"/>
      <c r="BZ111" s="830"/>
      <c r="CA111" s="830">
        <v>619280</v>
      </c>
      <c r="CB111" s="830"/>
      <c r="CC111" s="830"/>
      <c r="CD111" s="830"/>
      <c r="CE111" s="830"/>
      <c r="CF111" s="918">
        <v>6.4</v>
      </c>
      <c r="CG111" s="919"/>
      <c r="CH111" s="919"/>
      <c r="CI111" s="919"/>
      <c r="CJ111" s="919"/>
      <c r="CK111" s="974"/>
      <c r="CL111" s="861"/>
      <c r="CM111" s="864" t="s">
        <v>438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29" t="s">
        <v>439</v>
      </c>
      <c r="DH111" s="830"/>
      <c r="DI111" s="830"/>
      <c r="DJ111" s="830"/>
      <c r="DK111" s="830"/>
      <c r="DL111" s="830" t="s">
        <v>140</v>
      </c>
      <c r="DM111" s="830"/>
      <c r="DN111" s="830"/>
      <c r="DO111" s="830"/>
      <c r="DP111" s="830"/>
      <c r="DQ111" s="830" t="s">
        <v>440</v>
      </c>
      <c r="DR111" s="830"/>
      <c r="DS111" s="830"/>
      <c r="DT111" s="830"/>
      <c r="DU111" s="830"/>
      <c r="DV111" s="836" t="s">
        <v>441</v>
      </c>
      <c r="DW111" s="836"/>
      <c r="DX111" s="836"/>
      <c r="DY111" s="836"/>
      <c r="DZ111" s="837"/>
    </row>
    <row r="112" spans="1:131" s="246" customFormat="1" ht="26.25" customHeight="1" x14ac:dyDescent="0.15">
      <c r="A112" s="959" t="s">
        <v>442</v>
      </c>
      <c r="B112" s="960"/>
      <c r="C112" s="790" t="s">
        <v>443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444</v>
      </c>
      <c r="AB112" s="820"/>
      <c r="AC112" s="820"/>
      <c r="AD112" s="820"/>
      <c r="AE112" s="821"/>
      <c r="AF112" s="822" t="s">
        <v>435</v>
      </c>
      <c r="AG112" s="820"/>
      <c r="AH112" s="820"/>
      <c r="AI112" s="820"/>
      <c r="AJ112" s="821"/>
      <c r="AK112" s="822" t="s">
        <v>140</v>
      </c>
      <c r="AL112" s="820"/>
      <c r="AM112" s="820"/>
      <c r="AN112" s="820"/>
      <c r="AO112" s="821"/>
      <c r="AP112" s="867" t="s">
        <v>140</v>
      </c>
      <c r="AQ112" s="868"/>
      <c r="AR112" s="868"/>
      <c r="AS112" s="868"/>
      <c r="AT112" s="869"/>
      <c r="AU112" s="979"/>
      <c r="AV112" s="980"/>
      <c r="AW112" s="980"/>
      <c r="AX112" s="980"/>
      <c r="AY112" s="980"/>
      <c r="AZ112" s="857" t="s">
        <v>445</v>
      </c>
      <c r="BA112" s="790"/>
      <c r="BB112" s="790"/>
      <c r="BC112" s="790"/>
      <c r="BD112" s="790"/>
      <c r="BE112" s="790"/>
      <c r="BF112" s="790"/>
      <c r="BG112" s="790"/>
      <c r="BH112" s="790"/>
      <c r="BI112" s="790"/>
      <c r="BJ112" s="790"/>
      <c r="BK112" s="790"/>
      <c r="BL112" s="790"/>
      <c r="BM112" s="790"/>
      <c r="BN112" s="790"/>
      <c r="BO112" s="790"/>
      <c r="BP112" s="791"/>
      <c r="BQ112" s="829">
        <v>6586860</v>
      </c>
      <c r="BR112" s="830"/>
      <c r="BS112" s="830"/>
      <c r="BT112" s="830"/>
      <c r="BU112" s="830"/>
      <c r="BV112" s="830">
        <v>6098629</v>
      </c>
      <c r="BW112" s="830"/>
      <c r="BX112" s="830"/>
      <c r="BY112" s="830"/>
      <c r="BZ112" s="830"/>
      <c r="CA112" s="830">
        <v>5793550</v>
      </c>
      <c r="CB112" s="830"/>
      <c r="CC112" s="830"/>
      <c r="CD112" s="830"/>
      <c r="CE112" s="830"/>
      <c r="CF112" s="918">
        <v>59.7</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29" t="s">
        <v>435</v>
      </c>
      <c r="DH112" s="830"/>
      <c r="DI112" s="830"/>
      <c r="DJ112" s="830"/>
      <c r="DK112" s="830"/>
      <c r="DL112" s="830" t="s">
        <v>441</v>
      </c>
      <c r="DM112" s="830"/>
      <c r="DN112" s="830"/>
      <c r="DO112" s="830"/>
      <c r="DP112" s="830"/>
      <c r="DQ112" s="830" t="s">
        <v>436</v>
      </c>
      <c r="DR112" s="830"/>
      <c r="DS112" s="830"/>
      <c r="DT112" s="830"/>
      <c r="DU112" s="830"/>
      <c r="DV112" s="836" t="s">
        <v>140</v>
      </c>
      <c r="DW112" s="836"/>
      <c r="DX112" s="836"/>
      <c r="DY112" s="836"/>
      <c r="DZ112" s="837"/>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581651</v>
      </c>
      <c r="AB113" s="966"/>
      <c r="AC113" s="966"/>
      <c r="AD113" s="966"/>
      <c r="AE113" s="967"/>
      <c r="AF113" s="968">
        <v>541697</v>
      </c>
      <c r="AG113" s="966"/>
      <c r="AH113" s="966"/>
      <c r="AI113" s="966"/>
      <c r="AJ113" s="967"/>
      <c r="AK113" s="968">
        <v>541409</v>
      </c>
      <c r="AL113" s="966"/>
      <c r="AM113" s="966"/>
      <c r="AN113" s="966"/>
      <c r="AO113" s="967"/>
      <c r="AP113" s="969">
        <v>5.6</v>
      </c>
      <c r="AQ113" s="970"/>
      <c r="AR113" s="970"/>
      <c r="AS113" s="970"/>
      <c r="AT113" s="971"/>
      <c r="AU113" s="979"/>
      <c r="AV113" s="980"/>
      <c r="AW113" s="980"/>
      <c r="AX113" s="980"/>
      <c r="AY113" s="980"/>
      <c r="AZ113" s="857" t="s">
        <v>448</v>
      </c>
      <c r="BA113" s="790"/>
      <c r="BB113" s="790"/>
      <c r="BC113" s="790"/>
      <c r="BD113" s="790"/>
      <c r="BE113" s="790"/>
      <c r="BF113" s="790"/>
      <c r="BG113" s="790"/>
      <c r="BH113" s="790"/>
      <c r="BI113" s="790"/>
      <c r="BJ113" s="790"/>
      <c r="BK113" s="790"/>
      <c r="BL113" s="790"/>
      <c r="BM113" s="790"/>
      <c r="BN113" s="790"/>
      <c r="BO113" s="790"/>
      <c r="BP113" s="791"/>
      <c r="BQ113" s="829">
        <v>1587816</v>
      </c>
      <c r="BR113" s="830"/>
      <c r="BS113" s="830"/>
      <c r="BT113" s="830"/>
      <c r="BU113" s="830"/>
      <c r="BV113" s="830">
        <v>1354778</v>
      </c>
      <c r="BW113" s="830"/>
      <c r="BX113" s="830"/>
      <c r="BY113" s="830"/>
      <c r="BZ113" s="830"/>
      <c r="CA113" s="830">
        <v>1412264</v>
      </c>
      <c r="CB113" s="830"/>
      <c r="CC113" s="830"/>
      <c r="CD113" s="830"/>
      <c r="CE113" s="830"/>
      <c r="CF113" s="918">
        <v>14.5</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435</v>
      </c>
      <c r="DH113" s="820"/>
      <c r="DI113" s="820"/>
      <c r="DJ113" s="820"/>
      <c r="DK113" s="821"/>
      <c r="DL113" s="822" t="s">
        <v>441</v>
      </c>
      <c r="DM113" s="820"/>
      <c r="DN113" s="820"/>
      <c r="DO113" s="820"/>
      <c r="DP113" s="821"/>
      <c r="DQ113" s="822" t="s">
        <v>140</v>
      </c>
      <c r="DR113" s="820"/>
      <c r="DS113" s="820"/>
      <c r="DT113" s="820"/>
      <c r="DU113" s="821"/>
      <c r="DV113" s="867" t="s">
        <v>435</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269777</v>
      </c>
      <c r="AB114" s="820"/>
      <c r="AC114" s="820"/>
      <c r="AD114" s="820"/>
      <c r="AE114" s="821"/>
      <c r="AF114" s="822">
        <v>291058</v>
      </c>
      <c r="AG114" s="820"/>
      <c r="AH114" s="820"/>
      <c r="AI114" s="820"/>
      <c r="AJ114" s="821"/>
      <c r="AK114" s="822">
        <v>296161</v>
      </c>
      <c r="AL114" s="820"/>
      <c r="AM114" s="820"/>
      <c r="AN114" s="820"/>
      <c r="AO114" s="821"/>
      <c r="AP114" s="867">
        <v>3.1</v>
      </c>
      <c r="AQ114" s="868"/>
      <c r="AR114" s="868"/>
      <c r="AS114" s="868"/>
      <c r="AT114" s="869"/>
      <c r="AU114" s="979"/>
      <c r="AV114" s="980"/>
      <c r="AW114" s="980"/>
      <c r="AX114" s="980"/>
      <c r="AY114" s="980"/>
      <c r="AZ114" s="857" t="s">
        <v>451</v>
      </c>
      <c r="BA114" s="790"/>
      <c r="BB114" s="790"/>
      <c r="BC114" s="790"/>
      <c r="BD114" s="790"/>
      <c r="BE114" s="790"/>
      <c r="BF114" s="790"/>
      <c r="BG114" s="790"/>
      <c r="BH114" s="790"/>
      <c r="BI114" s="790"/>
      <c r="BJ114" s="790"/>
      <c r="BK114" s="790"/>
      <c r="BL114" s="790"/>
      <c r="BM114" s="790"/>
      <c r="BN114" s="790"/>
      <c r="BO114" s="790"/>
      <c r="BP114" s="791"/>
      <c r="BQ114" s="829">
        <v>2324109</v>
      </c>
      <c r="BR114" s="830"/>
      <c r="BS114" s="830"/>
      <c r="BT114" s="830"/>
      <c r="BU114" s="830"/>
      <c r="BV114" s="830">
        <v>2295080</v>
      </c>
      <c r="BW114" s="830"/>
      <c r="BX114" s="830"/>
      <c r="BY114" s="830"/>
      <c r="BZ114" s="830"/>
      <c r="CA114" s="830">
        <v>2191947</v>
      </c>
      <c r="CB114" s="830"/>
      <c r="CC114" s="830"/>
      <c r="CD114" s="830"/>
      <c r="CE114" s="830"/>
      <c r="CF114" s="918">
        <v>22.6</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440</v>
      </c>
      <c r="DH114" s="820"/>
      <c r="DI114" s="820"/>
      <c r="DJ114" s="820"/>
      <c r="DK114" s="821"/>
      <c r="DL114" s="822" t="s">
        <v>453</v>
      </c>
      <c r="DM114" s="820"/>
      <c r="DN114" s="820"/>
      <c r="DO114" s="820"/>
      <c r="DP114" s="821"/>
      <c r="DQ114" s="822" t="s">
        <v>140</v>
      </c>
      <c r="DR114" s="820"/>
      <c r="DS114" s="820"/>
      <c r="DT114" s="820"/>
      <c r="DU114" s="821"/>
      <c r="DV114" s="867" t="s">
        <v>436</v>
      </c>
      <c r="DW114" s="868"/>
      <c r="DX114" s="868"/>
      <c r="DY114" s="868"/>
      <c r="DZ114" s="869"/>
    </row>
    <row r="115" spans="1:130" s="246" customFormat="1" ht="26.25" customHeight="1" x14ac:dyDescent="0.15">
      <c r="A115" s="961"/>
      <c r="B115" s="962"/>
      <c r="C115" s="790" t="s">
        <v>454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272644</v>
      </c>
      <c r="AB115" s="966"/>
      <c r="AC115" s="966"/>
      <c r="AD115" s="966"/>
      <c r="AE115" s="967"/>
      <c r="AF115" s="968">
        <v>165405</v>
      </c>
      <c r="AG115" s="966"/>
      <c r="AH115" s="966"/>
      <c r="AI115" s="966"/>
      <c r="AJ115" s="967"/>
      <c r="AK115" s="968">
        <v>159286</v>
      </c>
      <c r="AL115" s="966"/>
      <c r="AM115" s="966"/>
      <c r="AN115" s="966"/>
      <c r="AO115" s="967"/>
      <c r="AP115" s="969">
        <v>1.6</v>
      </c>
      <c r="AQ115" s="970"/>
      <c r="AR115" s="970"/>
      <c r="AS115" s="970"/>
      <c r="AT115" s="971"/>
      <c r="AU115" s="979"/>
      <c r="AV115" s="980"/>
      <c r="AW115" s="980"/>
      <c r="AX115" s="980"/>
      <c r="AY115" s="980"/>
      <c r="AZ115" s="857" t="s">
        <v>455</v>
      </c>
      <c r="BA115" s="790"/>
      <c r="BB115" s="790"/>
      <c r="BC115" s="790"/>
      <c r="BD115" s="790"/>
      <c r="BE115" s="790"/>
      <c r="BF115" s="790"/>
      <c r="BG115" s="790"/>
      <c r="BH115" s="790"/>
      <c r="BI115" s="790"/>
      <c r="BJ115" s="790"/>
      <c r="BK115" s="790"/>
      <c r="BL115" s="790"/>
      <c r="BM115" s="790"/>
      <c r="BN115" s="790"/>
      <c r="BO115" s="790"/>
      <c r="BP115" s="791"/>
      <c r="BQ115" s="829" t="s">
        <v>436</v>
      </c>
      <c r="BR115" s="830"/>
      <c r="BS115" s="830"/>
      <c r="BT115" s="830"/>
      <c r="BU115" s="830"/>
      <c r="BV115" s="830" t="s">
        <v>140</v>
      </c>
      <c r="BW115" s="830"/>
      <c r="BX115" s="830"/>
      <c r="BY115" s="830"/>
      <c r="BZ115" s="830"/>
      <c r="CA115" s="830" t="s">
        <v>140</v>
      </c>
      <c r="CB115" s="830"/>
      <c r="CC115" s="830"/>
      <c r="CD115" s="830"/>
      <c r="CE115" s="830"/>
      <c r="CF115" s="918" t="s">
        <v>436</v>
      </c>
      <c r="CG115" s="919"/>
      <c r="CH115" s="919"/>
      <c r="CI115" s="919"/>
      <c r="CJ115" s="919"/>
      <c r="CK115" s="974"/>
      <c r="CL115" s="861"/>
      <c r="CM115" s="857" t="s">
        <v>456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140</v>
      </c>
      <c r="DM115" s="820"/>
      <c r="DN115" s="820"/>
      <c r="DO115" s="820"/>
      <c r="DP115" s="821"/>
      <c r="DQ115" s="822" t="s">
        <v>439</v>
      </c>
      <c r="DR115" s="820"/>
      <c r="DS115" s="820"/>
      <c r="DT115" s="820"/>
      <c r="DU115" s="821"/>
      <c r="DV115" s="867" t="s">
        <v>457</v>
      </c>
      <c r="DW115" s="868"/>
      <c r="DX115" s="868"/>
      <c r="DY115" s="868"/>
      <c r="DZ115" s="869"/>
    </row>
    <row r="116" spans="1:130" s="246" customFormat="1" ht="26.25" customHeight="1" x14ac:dyDescent="0.15">
      <c r="A116" s="963"/>
      <c r="B116" s="964"/>
      <c r="C116" s="923" t="s">
        <v>458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457</v>
      </c>
      <c r="AB116" s="820"/>
      <c r="AC116" s="820"/>
      <c r="AD116" s="820"/>
      <c r="AE116" s="821"/>
      <c r="AF116" s="822" t="s">
        <v>435</v>
      </c>
      <c r="AG116" s="820"/>
      <c r="AH116" s="820"/>
      <c r="AI116" s="820"/>
      <c r="AJ116" s="821"/>
      <c r="AK116" s="822" t="s">
        <v>436</v>
      </c>
      <c r="AL116" s="820"/>
      <c r="AM116" s="820"/>
      <c r="AN116" s="820"/>
      <c r="AO116" s="821"/>
      <c r="AP116" s="867" t="s">
        <v>457</v>
      </c>
      <c r="AQ116" s="868"/>
      <c r="AR116" s="868"/>
      <c r="AS116" s="868"/>
      <c r="AT116" s="869"/>
      <c r="AU116" s="979"/>
      <c r="AV116" s="980"/>
      <c r="AW116" s="980"/>
      <c r="AX116" s="980"/>
      <c r="AY116" s="980"/>
      <c r="AZ116" s="906" t="s">
        <v>459</v>
      </c>
      <c r="BA116" s="907"/>
      <c r="BB116" s="907"/>
      <c r="BC116" s="907"/>
      <c r="BD116" s="907"/>
      <c r="BE116" s="907"/>
      <c r="BF116" s="907"/>
      <c r="BG116" s="907"/>
      <c r="BH116" s="907"/>
      <c r="BI116" s="907"/>
      <c r="BJ116" s="907"/>
      <c r="BK116" s="907"/>
      <c r="BL116" s="907"/>
      <c r="BM116" s="907"/>
      <c r="BN116" s="907"/>
      <c r="BO116" s="907"/>
      <c r="BP116" s="908"/>
      <c r="BQ116" s="829" t="s">
        <v>435</v>
      </c>
      <c r="BR116" s="830"/>
      <c r="BS116" s="830"/>
      <c r="BT116" s="830"/>
      <c r="BU116" s="830"/>
      <c r="BV116" s="830" t="s">
        <v>434</v>
      </c>
      <c r="BW116" s="830"/>
      <c r="BX116" s="830"/>
      <c r="BY116" s="830"/>
      <c r="BZ116" s="830"/>
      <c r="CA116" s="830" t="s">
        <v>140</v>
      </c>
      <c r="CB116" s="830"/>
      <c r="CC116" s="830"/>
      <c r="CD116" s="830"/>
      <c r="CE116" s="830"/>
      <c r="CF116" s="918" t="s">
        <v>436</v>
      </c>
      <c r="CG116" s="919"/>
      <c r="CH116" s="919"/>
      <c r="CI116" s="919"/>
      <c r="CJ116" s="919"/>
      <c r="CK116" s="974"/>
      <c r="CL116" s="861"/>
      <c r="CM116" s="864" t="s">
        <v>460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44245</v>
      </c>
      <c r="DH116" s="820"/>
      <c r="DI116" s="820"/>
      <c r="DJ116" s="820"/>
      <c r="DK116" s="821"/>
      <c r="DL116" s="822">
        <v>27145</v>
      </c>
      <c r="DM116" s="820"/>
      <c r="DN116" s="820"/>
      <c r="DO116" s="820"/>
      <c r="DP116" s="821"/>
      <c r="DQ116" s="822">
        <v>10045</v>
      </c>
      <c r="DR116" s="820"/>
      <c r="DS116" s="820"/>
      <c r="DT116" s="820"/>
      <c r="DU116" s="821"/>
      <c r="DV116" s="867">
        <v>0.1</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461</v>
      </c>
      <c r="Z117" s="946"/>
      <c r="AA117" s="951">
        <v>3039040</v>
      </c>
      <c r="AB117" s="952"/>
      <c r="AC117" s="952"/>
      <c r="AD117" s="952"/>
      <c r="AE117" s="953"/>
      <c r="AF117" s="954">
        <v>2877448</v>
      </c>
      <c r="AG117" s="952"/>
      <c r="AH117" s="952"/>
      <c r="AI117" s="952"/>
      <c r="AJ117" s="953"/>
      <c r="AK117" s="954">
        <v>2833718</v>
      </c>
      <c r="AL117" s="952"/>
      <c r="AM117" s="952"/>
      <c r="AN117" s="952"/>
      <c r="AO117" s="953"/>
      <c r="AP117" s="955"/>
      <c r="AQ117" s="956"/>
      <c r="AR117" s="956"/>
      <c r="AS117" s="956"/>
      <c r="AT117" s="957"/>
      <c r="AU117" s="979"/>
      <c r="AV117" s="980"/>
      <c r="AW117" s="980"/>
      <c r="AX117" s="980"/>
      <c r="AY117" s="980"/>
      <c r="AZ117" s="906" t="s">
        <v>462</v>
      </c>
      <c r="BA117" s="907"/>
      <c r="BB117" s="907"/>
      <c r="BC117" s="907"/>
      <c r="BD117" s="907"/>
      <c r="BE117" s="907"/>
      <c r="BF117" s="907"/>
      <c r="BG117" s="907"/>
      <c r="BH117" s="907"/>
      <c r="BI117" s="907"/>
      <c r="BJ117" s="907"/>
      <c r="BK117" s="907"/>
      <c r="BL117" s="907"/>
      <c r="BM117" s="907"/>
      <c r="BN117" s="907"/>
      <c r="BO117" s="907"/>
      <c r="BP117" s="908"/>
      <c r="BQ117" s="829" t="s">
        <v>435</v>
      </c>
      <c r="BR117" s="830"/>
      <c r="BS117" s="830"/>
      <c r="BT117" s="830"/>
      <c r="BU117" s="830"/>
      <c r="BV117" s="830" t="s">
        <v>441</v>
      </c>
      <c r="BW117" s="830"/>
      <c r="BX117" s="830"/>
      <c r="BY117" s="830"/>
      <c r="BZ117" s="830"/>
      <c r="CA117" s="830" t="s">
        <v>435</v>
      </c>
      <c r="CB117" s="830"/>
      <c r="CC117" s="830"/>
      <c r="CD117" s="830"/>
      <c r="CE117" s="830"/>
      <c r="CF117" s="918" t="s">
        <v>444</v>
      </c>
      <c r="CG117" s="919"/>
      <c r="CH117" s="919"/>
      <c r="CI117" s="919"/>
      <c r="CJ117" s="919"/>
      <c r="CK117" s="974"/>
      <c r="CL117" s="861"/>
      <c r="CM117" s="864" t="s">
        <v>463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140</v>
      </c>
      <c r="DM117" s="820"/>
      <c r="DN117" s="820"/>
      <c r="DO117" s="820"/>
      <c r="DP117" s="821"/>
      <c r="DQ117" s="822" t="s">
        <v>140</v>
      </c>
      <c r="DR117" s="820"/>
      <c r="DS117" s="820"/>
      <c r="DT117" s="820"/>
      <c r="DU117" s="821"/>
      <c r="DV117" s="867" t="s">
        <v>441</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304</v>
      </c>
      <c r="AG118" s="945"/>
      <c r="AH118" s="945"/>
      <c r="AI118" s="945"/>
      <c r="AJ118" s="946"/>
      <c r="AK118" s="947" t="s">
        <v>303</v>
      </c>
      <c r="AL118" s="945"/>
      <c r="AM118" s="945"/>
      <c r="AN118" s="945"/>
      <c r="AO118" s="946"/>
      <c r="AP118" s="948" t="s">
        <v>427</v>
      </c>
      <c r="AQ118" s="949"/>
      <c r="AR118" s="949"/>
      <c r="AS118" s="949"/>
      <c r="AT118" s="950"/>
      <c r="AU118" s="979"/>
      <c r="AV118" s="980"/>
      <c r="AW118" s="980"/>
      <c r="AX118" s="980"/>
      <c r="AY118" s="980"/>
      <c r="AZ118" s="922" t="s">
        <v>464</v>
      </c>
      <c r="BA118" s="923"/>
      <c r="BB118" s="923"/>
      <c r="BC118" s="923"/>
      <c r="BD118" s="923"/>
      <c r="BE118" s="923"/>
      <c r="BF118" s="923"/>
      <c r="BG118" s="923"/>
      <c r="BH118" s="923"/>
      <c r="BI118" s="923"/>
      <c r="BJ118" s="923"/>
      <c r="BK118" s="923"/>
      <c r="BL118" s="923"/>
      <c r="BM118" s="923"/>
      <c r="BN118" s="923"/>
      <c r="BO118" s="923"/>
      <c r="BP118" s="924"/>
      <c r="BQ118" s="925" t="s">
        <v>435</v>
      </c>
      <c r="BR118" s="888"/>
      <c r="BS118" s="888"/>
      <c r="BT118" s="888"/>
      <c r="BU118" s="888"/>
      <c r="BV118" s="888" t="s">
        <v>453</v>
      </c>
      <c r="BW118" s="888"/>
      <c r="BX118" s="888"/>
      <c r="BY118" s="888"/>
      <c r="BZ118" s="888"/>
      <c r="CA118" s="888" t="s">
        <v>436</v>
      </c>
      <c r="CB118" s="888"/>
      <c r="CC118" s="888"/>
      <c r="CD118" s="888"/>
      <c r="CE118" s="888"/>
      <c r="CF118" s="918" t="s">
        <v>435</v>
      </c>
      <c r="CG118" s="919"/>
      <c r="CH118" s="919"/>
      <c r="CI118" s="919"/>
      <c r="CJ118" s="919"/>
      <c r="CK118" s="974"/>
      <c r="CL118" s="861"/>
      <c r="CM118" s="864" t="s">
        <v>465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434</v>
      </c>
      <c r="DH118" s="820"/>
      <c r="DI118" s="820"/>
      <c r="DJ118" s="820"/>
      <c r="DK118" s="821"/>
      <c r="DL118" s="822" t="s">
        <v>435</v>
      </c>
      <c r="DM118" s="820"/>
      <c r="DN118" s="820"/>
      <c r="DO118" s="820"/>
      <c r="DP118" s="821"/>
      <c r="DQ118" s="822" t="s">
        <v>444</v>
      </c>
      <c r="DR118" s="820"/>
      <c r="DS118" s="820"/>
      <c r="DT118" s="820"/>
      <c r="DU118" s="821"/>
      <c r="DV118" s="867" t="s">
        <v>140</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254931</v>
      </c>
      <c r="AB119" s="938"/>
      <c r="AC119" s="938"/>
      <c r="AD119" s="938"/>
      <c r="AE119" s="939"/>
      <c r="AF119" s="940">
        <v>147420</v>
      </c>
      <c r="AG119" s="938"/>
      <c r="AH119" s="938"/>
      <c r="AI119" s="938"/>
      <c r="AJ119" s="939"/>
      <c r="AK119" s="940">
        <v>141301</v>
      </c>
      <c r="AL119" s="938"/>
      <c r="AM119" s="938"/>
      <c r="AN119" s="938"/>
      <c r="AO119" s="939"/>
      <c r="AP119" s="941">
        <v>1.5</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466</v>
      </c>
      <c r="BP119" s="921"/>
      <c r="BQ119" s="925">
        <v>30589551</v>
      </c>
      <c r="BR119" s="888"/>
      <c r="BS119" s="888"/>
      <c r="BT119" s="888"/>
      <c r="BU119" s="888"/>
      <c r="BV119" s="888">
        <v>29539595</v>
      </c>
      <c r="BW119" s="888"/>
      <c r="BX119" s="888"/>
      <c r="BY119" s="888"/>
      <c r="BZ119" s="888"/>
      <c r="CA119" s="888">
        <v>28455197</v>
      </c>
      <c r="CB119" s="888"/>
      <c r="CC119" s="888"/>
      <c r="CD119" s="888"/>
      <c r="CE119" s="888"/>
      <c r="CF119" s="786"/>
      <c r="CG119" s="787"/>
      <c r="CH119" s="787"/>
      <c r="CI119" s="787"/>
      <c r="CJ119" s="877"/>
      <c r="CK119" s="975"/>
      <c r="CL119" s="863"/>
      <c r="CM119" s="881" t="s">
        <v>467</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468</v>
      </c>
      <c r="DH119" s="803"/>
      <c r="DI119" s="803"/>
      <c r="DJ119" s="803"/>
      <c r="DK119" s="804"/>
      <c r="DL119" s="805" t="s">
        <v>140</v>
      </c>
      <c r="DM119" s="803"/>
      <c r="DN119" s="803"/>
      <c r="DO119" s="803"/>
      <c r="DP119" s="804"/>
      <c r="DQ119" s="805" t="s">
        <v>436</v>
      </c>
      <c r="DR119" s="803"/>
      <c r="DS119" s="803"/>
      <c r="DT119" s="803"/>
      <c r="DU119" s="804"/>
      <c r="DV119" s="891" t="s">
        <v>436</v>
      </c>
      <c r="DW119" s="892"/>
      <c r="DX119" s="892"/>
      <c r="DY119" s="892"/>
      <c r="DZ119" s="893"/>
    </row>
    <row r="120" spans="1:130" s="246" customFormat="1" ht="26.25" customHeight="1" x14ac:dyDescent="0.15">
      <c r="A120" s="860"/>
      <c r="B120" s="861"/>
      <c r="C120" s="864" t="s">
        <v>438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435</v>
      </c>
      <c r="AG120" s="820"/>
      <c r="AH120" s="820"/>
      <c r="AI120" s="820"/>
      <c r="AJ120" s="821"/>
      <c r="AK120" s="822" t="s">
        <v>435</v>
      </c>
      <c r="AL120" s="820"/>
      <c r="AM120" s="820"/>
      <c r="AN120" s="820"/>
      <c r="AO120" s="821"/>
      <c r="AP120" s="867" t="s">
        <v>436</v>
      </c>
      <c r="AQ120" s="868"/>
      <c r="AR120" s="868"/>
      <c r="AS120" s="868"/>
      <c r="AT120" s="869"/>
      <c r="AU120" s="926" t="s">
        <v>469</v>
      </c>
      <c r="AV120" s="927"/>
      <c r="AW120" s="927"/>
      <c r="AX120" s="927"/>
      <c r="AY120" s="928"/>
      <c r="AZ120" s="903" t="s">
        <v>470</v>
      </c>
      <c r="BA120" s="850"/>
      <c r="BB120" s="850"/>
      <c r="BC120" s="850"/>
      <c r="BD120" s="850"/>
      <c r="BE120" s="850"/>
      <c r="BF120" s="850"/>
      <c r="BG120" s="850"/>
      <c r="BH120" s="850"/>
      <c r="BI120" s="850"/>
      <c r="BJ120" s="850"/>
      <c r="BK120" s="850"/>
      <c r="BL120" s="850"/>
      <c r="BM120" s="850"/>
      <c r="BN120" s="850"/>
      <c r="BO120" s="850"/>
      <c r="BP120" s="851"/>
      <c r="BQ120" s="904">
        <v>6989304</v>
      </c>
      <c r="BR120" s="885"/>
      <c r="BS120" s="885"/>
      <c r="BT120" s="885"/>
      <c r="BU120" s="885"/>
      <c r="BV120" s="885">
        <v>7089556</v>
      </c>
      <c r="BW120" s="885"/>
      <c r="BX120" s="885"/>
      <c r="BY120" s="885"/>
      <c r="BZ120" s="885"/>
      <c r="CA120" s="885">
        <v>6302777</v>
      </c>
      <c r="CB120" s="885"/>
      <c r="CC120" s="885"/>
      <c r="CD120" s="885"/>
      <c r="CE120" s="885"/>
      <c r="CF120" s="909">
        <v>64.900000000000006</v>
      </c>
      <c r="CG120" s="910"/>
      <c r="CH120" s="910"/>
      <c r="CI120" s="910"/>
      <c r="CJ120" s="910"/>
      <c r="CK120" s="911" t="s">
        <v>471</v>
      </c>
      <c r="CL120" s="895"/>
      <c r="CM120" s="895"/>
      <c r="CN120" s="895"/>
      <c r="CO120" s="896"/>
      <c r="CP120" s="915" t="s">
        <v>472</v>
      </c>
      <c r="CQ120" s="916"/>
      <c r="CR120" s="916"/>
      <c r="CS120" s="916"/>
      <c r="CT120" s="916"/>
      <c r="CU120" s="916"/>
      <c r="CV120" s="916"/>
      <c r="CW120" s="916"/>
      <c r="CX120" s="916"/>
      <c r="CY120" s="916"/>
      <c r="CZ120" s="916"/>
      <c r="DA120" s="916"/>
      <c r="DB120" s="916"/>
      <c r="DC120" s="916"/>
      <c r="DD120" s="916"/>
      <c r="DE120" s="916"/>
      <c r="DF120" s="917"/>
      <c r="DG120" s="904">
        <v>6508046</v>
      </c>
      <c r="DH120" s="885"/>
      <c r="DI120" s="885"/>
      <c r="DJ120" s="885"/>
      <c r="DK120" s="885"/>
      <c r="DL120" s="885">
        <v>5996592</v>
      </c>
      <c r="DM120" s="885"/>
      <c r="DN120" s="885"/>
      <c r="DO120" s="885"/>
      <c r="DP120" s="885"/>
      <c r="DQ120" s="885">
        <v>5675737</v>
      </c>
      <c r="DR120" s="885"/>
      <c r="DS120" s="885"/>
      <c r="DT120" s="885"/>
      <c r="DU120" s="885"/>
      <c r="DV120" s="886">
        <v>58.5</v>
      </c>
      <c r="DW120" s="886"/>
      <c r="DX120" s="886"/>
      <c r="DY120" s="886"/>
      <c r="DZ120" s="887"/>
    </row>
    <row r="121" spans="1:130" s="246" customFormat="1" ht="26.25" customHeight="1" x14ac:dyDescent="0.15">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435</v>
      </c>
      <c r="AG121" s="820"/>
      <c r="AH121" s="820"/>
      <c r="AI121" s="820"/>
      <c r="AJ121" s="821"/>
      <c r="AK121" s="822" t="s">
        <v>436</v>
      </c>
      <c r="AL121" s="820"/>
      <c r="AM121" s="820"/>
      <c r="AN121" s="820"/>
      <c r="AO121" s="821"/>
      <c r="AP121" s="867" t="s">
        <v>468</v>
      </c>
      <c r="AQ121" s="868"/>
      <c r="AR121" s="868"/>
      <c r="AS121" s="868"/>
      <c r="AT121" s="869"/>
      <c r="AU121" s="929"/>
      <c r="AV121" s="930"/>
      <c r="AW121" s="930"/>
      <c r="AX121" s="930"/>
      <c r="AY121" s="931"/>
      <c r="AZ121" s="857" t="s">
        <v>474</v>
      </c>
      <c r="BA121" s="790"/>
      <c r="BB121" s="790"/>
      <c r="BC121" s="790"/>
      <c r="BD121" s="790"/>
      <c r="BE121" s="790"/>
      <c r="BF121" s="790"/>
      <c r="BG121" s="790"/>
      <c r="BH121" s="790"/>
      <c r="BI121" s="790"/>
      <c r="BJ121" s="790"/>
      <c r="BK121" s="790"/>
      <c r="BL121" s="790"/>
      <c r="BM121" s="790"/>
      <c r="BN121" s="790"/>
      <c r="BO121" s="790"/>
      <c r="BP121" s="791"/>
      <c r="BQ121" s="829">
        <v>3107329</v>
      </c>
      <c r="BR121" s="830"/>
      <c r="BS121" s="830"/>
      <c r="BT121" s="830"/>
      <c r="BU121" s="830"/>
      <c r="BV121" s="830">
        <v>3104352</v>
      </c>
      <c r="BW121" s="830"/>
      <c r="BX121" s="830"/>
      <c r="BY121" s="830"/>
      <c r="BZ121" s="830"/>
      <c r="CA121" s="830">
        <v>3279497</v>
      </c>
      <c r="CB121" s="830"/>
      <c r="CC121" s="830"/>
      <c r="CD121" s="830"/>
      <c r="CE121" s="830"/>
      <c r="CF121" s="918">
        <v>33.799999999999997</v>
      </c>
      <c r="CG121" s="919"/>
      <c r="CH121" s="919"/>
      <c r="CI121" s="919"/>
      <c r="CJ121" s="919"/>
      <c r="CK121" s="912"/>
      <c r="CL121" s="898"/>
      <c r="CM121" s="898"/>
      <c r="CN121" s="898"/>
      <c r="CO121" s="899"/>
      <c r="CP121" s="878" t="s">
        <v>475</v>
      </c>
      <c r="CQ121" s="879"/>
      <c r="CR121" s="879"/>
      <c r="CS121" s="879"/>
      <c r="CT121" s="879"/>
      <c r="CU121" s="879"/>
      <c r="CV121" s="879"/>
      <c r="CW121" s="879"/>
      <c r="CX121" s="879"/>
      <c r="CY121" s="879"/>
      <c r="CZ121" s="879"/>
      <c r="DA121" s="879"/>
      <c r="DB121" s="879"/>
      <c r="DC121" s="879"/>
      <c r="DD121" s="879"/>
      <c r="DE121" s="879"/>
      <c r="DF121" s="880"/>
      <c r="DG121" s="829">
        <v>78814</v>
      </c>
      <c r="DH121" s="830"/>
      <c r="DI121" s="830"/>
      <c r="DJ121" s="830"/>
      <c r="DK121" s="830"/>
      <c r="DL121" s="830">
        <v>102037</v>
      </c>
      <c r="DM121" s="830"/>
      <c r="DN121" s="830"/>
      <c r="DO121" s="830"/>
      <c r="DP121" s="830"/>
      <c r="DQ121" s="830">
        <v>117813</v>
      </c>
      <c r="DR121" s="830"/>
      <c r="DS121" s="830"/>
      <c r="DT121" s="830"/>
      <c r="DU121" s="830"/>
      <c r="DV121" s="836">
        <v>1.2</v>
      </c>
      <c r="DW121" s="836"/>
      <c r="DX121" s="836"/>
      <c r="DY121" s="836"/>
      <c r="DZ121" s="837"/>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440</v>
      </c>
      <c r="AG122" s="820"/>
      <c r="AH122" s="820"/>
      <c r="AI122" s="820"/>
      <c r="AJ122" s="821"/>
      <c r="AK122" s="822" t="s">
        <v>436</v>
      </c>
      <c r="AL122" s="820"/>
      <c r="AM122" s="820"/>
      <c r="AN122" s="820"/>
      <c r="AO122" s="821"/>
      <c r="AP122" s="867" t="s">
        <v>453</v>
      </c>
      <c r="AQ122" s="868"/>
      <c r="AR122" s="868"/>
      <c r="AS122" s="868"/>
      <c r="AT122" s="869"/>
      <c r="AU122" s="929"/>
      <c r="AV122" s="930"/>
      <c r="AW122" s="930"/>
      <c r="AX122" s="930"/>
      <c r="AY122" s="931"/>
      <c r="AZ122" s="922" t="s">
        <v>476</v>
      </c>
      <c r="BA122" s="923"/>
      <c r="BB122" s="923"/>
      <c r="BC122" s="923"/>
      <c r="BD122" s="923"/>
      <c r="BE122" s="923"/>
      <c r="BF122" s="923"/>
      <c r="BG122" s="923"/>
      <c r="BH122" s="923"/>
      <c r="BI122" s="923"/>
      <c r="BJ122" s="923"/>
      <c r="BK122" s="923"/>
      <c r="BL122" s="923"/>
      <c r="BM122" s="923"/>
      <c r="BN122" s="923"/>
      <c r="BO122" s="923"/>
      <c r="BP122" s="924"/>
      <c r="BQ122" s="925">
        <v>18792408</v>
      </c>
      <c r="BR122" s="888"/>
      <c r="BS122" s="888"/>
      <c r="BT122" s="888"/>
      <c r="BU122" s="888"/>
      <c r="BV122" s="888">
        <v>18217866</v>
      </c>
      <c r="BW122" s="888"/>
      <c r="BX122" s="888"/>
      <c r="BY122" s="888"/>
      <c r="BZ122" s="888"/>
      <c r="CA122" s="888">
        <v>18123773</v>
      </c>
      <c r="CB122" s="888"/>
      <c r="CC122" s="888"/>
      <c r="CD122" s="888"/>
      <c r="CE122" s="888"/>
      <c r="CF122" s="889">
        <v>186.7</v>
      </c>
      <c r="CG122" s="890"/>
      <c r="CH122" s="890"/>
      <c r="CI122" s="890"/>
      <c r="CJ122" s="890"/>
      <c r="CK122" s="912"/>
      <c r="CL122" s="898"/>
      <c r="CM122" s="898"/>
      <c r="CN122" s="898"/>
      <c r="CO122" s="899"/>
      <c r="CP122" s="878" t="s">
        <v>477</v>
      </c>
      <c r="CQ122" s="879"/>
      <c r="CR122" s="879"/>
      <c r="CS122" s="879"/>
      <c r="CT122" s="879"/>
      <c r="CU122" s="879"/>
      <c r="CV122" s="879"/>
      <c r="CW122" s="879"/>
      <c r="CX122" s="879"/>
      <c r="CY122" s="879"/>
      <c r="CZ122" s="879"/>
      <c r="DA122" s="879"/>
      <c r="DB122" s="879"/>
      <c r="DC122" s="879"/>
      <c r="DD122" s="879"/>
      <c r="DE122" s="879"/>
      <c r="DF122" s="880"/>
      <c r="DG122" s="829" t="s">
        <v>444</v>
      </c>
      <c r="DH122" s="830"/>
      <c r="DI122" s="830"/>
      <c r="DJ122" s="830"/>
      <c r="DK122" s="830"/>
      <c r="DL122" s="830" t="s">
        <v>435</v>
      </c>
      <c r="DM122" s="830"/>
      <c r="DN122" s="830"/>
      <c r="DO122" s="830"/>
      <c r="DP122" s="830"/>
      <c r="DQ122" s="830" t="s">
        <v>435</v>
      </c>
      <c r="DR122" s="830"/>
      <c r="DS122" s="830"/>
      <c r="DT122" s="830"/>
      <c r="DU122" s="830"/>
      <c r="DV122" s="836" t="s">
        <v>440</v>
      </c>
      <c r="DW122" s="836"/>
      <c r="DX122" s="836"/>
      <c r="DY122" s="836"/>
      <c r="DZ122" s="837"/>
    </row>
    <row r="123" spans="1:130" s="246" customFormat="1" ht="26.25" customHeight="1" x14ac:dyDescent="0.15">
      <c r="A123" s="860"/>
      <c r="B123" s="861"/>
      <c r="C123" s="864" t="s">
        <v>460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17100</v>
      </c>
      <c r="AB123" s="820"/>
      <c r="AC123" s="820"/>
      <c r="AD123" s="820"/>
      <c r="AE123" s="821"/>
      <c r="AF123" s="822">
        <v>17100</v>
      </c>
      <c r="AG123" s="820"/>
      <c r="AH123" s="820"/>
      <c r="AI123" s="820"/>
      <c r="AJ123" s="821"/>
      <c r="AK123" s="822">
        <v>17100</v>
      </c>
      <c r="AL123" s="820"/>
      <c r="AM123" s="820"/>
      <c r="AN123" s="820"/>
      <c r="AO123" s="821"/>
      <c r="AP123" s="867">
        <v>0.2</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478</v>
      </c>
      <c r="BP123" s="921"/>
      <c r="BQ123" s="875">
        <v>28889041</v>
      </c>
      <c r="BR123" s="876"/>
      <c r="BS123" s="876"/>
      <c r="BT123" s="876"/>
      <c r="BU123" s="876"/>
      <c r="BV123" s="876">
        <v>28411774</v>
      </c>
      <c r="BW123" s="876"/>
      <c r="BX123" s="876"/>
      <c r="BY123" s="876"/>
      <c r="BZ123" s="876"/>
      <c r="CA123" s="876">
        <v>27706047</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463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436</v>
      </c>
      <c r="AB124" s="820"/>
      <c r="AC124" s="820"/>
      <c r="AD124" s="820"/>
      <c r="AE124" s="821"/>
      <c r="AF124" s="822" t="s">
        <v>444</v>
      </c>
      <c r="AG124" s="820"/>
      <c r="AH124" s="820"/>
      <c r="AI124" s="820"/>
      <c r="AJ124" s="821"/>
      <c r="AK124" s="822" t="s">
        <v>434</v>
      </c>
      <c r="AL124" s="820"/>
      <c r="AM124" s="820"/>
      <c r="AN124" s="820"/>
      <c r="AO124" s="821"/>
      <c r="AP124" s="867" t="s">
        <v>468</v>
      </c>
      <c r="AQ124" s="868"/>
      <c r="AR124" s="868"/>
      <c r="AS124" s="868"/>
      <c r="AT124" s="869"/>
      <c r="AU124" s="870" t="s">
        <v>479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18</v>
      </c>
      <c r="BR124" s="874"/>
      <c r="BS124" s="874"/>
      <c r="BT124" s="874"/>
      <c r="BU124" s="874"/>
      <c r="BV124" s="874">
        <v>11.6</v>
      </c>
      <c r="BW124" s="874"/>
      <c r="BX124" s="874"/>
      <c r="BY124" s="874"/>
      <c r="BZ124" s="874"/>
      <c r="CA124" s="874">
        <v>7.7</v>
      </c>
      <c r="CB124" s="874"/>
      <c r="CC124" s="874"/>
      <c r="CD124" s="874"/>
      <c r="CE124" s="874"/>
      <c r="CF124" s="764"/>
      <c r="CG124" s="765"/>
      <c r="CH124" s="765"/>
      <c r="CI124" s="765"/>
      <c r="CJ124" s="905"/>
      <c r="CK124" s="913"/>
      <c r="CL124" s="913"/>
      <c r="CM124" s="913"/>
      <c r="CN124" s="913"/>
      <c r="CO124" s="914"/>
      <c r="CP124" s="878" t="s">
        <v>480</v>
      </c>
      <c r="CQ124" s="879"/>
      <c r="CR124" s="879"/>
      <c r="CS124" s="879"/>
      <c r="CT124" s="879"/>
      <c r="CU124" s="879"/>
      <c r="CV124" s="879"/>
      <c r="CW124" s="879"/>
      <c r="CX124" s="879"/>
      <c r="CY124" s="879"/>
      <c r="CZ124" s="879"/>
      <c r="DA124" s="879"/>
      <c r="DB124" s="879"/>
      <c r="DC124" s="879"/>
      <c r="DD124" s="879"/>
      <c r="DE124" s="879"/>
      <c r="DF124" s="880"/>
      <c r="DG124" s="802" t="s">
        <v>440</v>
      </c>
      <c r="DH124" s="803"/>
      <c r="DI124" s="803"/>
      <c r="DJ124" s="803"/>
      <c r="DK124" s="804"/>
      <c r="DL124" s="805" t="s">
        <v>435</v>
      </c>
      <c r="DM124" s="803"/>
      <c r="DN124" s="803"/>
      <c r="DO124" s="803"/>
      <c r="DP124" s="804"/>
      <c r="DQ124" s="805" t="s">
        <v>436</v>
      </c>
      <c r="DR124" s="803"/>
      <c r="DS124" s="803"/>
      <c r="DT124" s="803"/>
      <c r="DU124" s="804"/>
      <c r="DV124" s="891" t="s">
        <v>435</v>
      </c>
      <c r="DW124" s="892"/>
      <c r="DX124" s="892"/>
      <c r="DY124" s="892"/>
      <c r="DZ124" s="893"/>
    </row>
    <row r="125" spans="1:130" s="246" customFormat="1" ht="26.25" customHeight="1" x14ac:dyDescent="0.15">
      <c r="A125" s="860"/>
      <c r="B125" s="861"/>
      <c r="C125" s="864" t="s">
        <v>465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435</v>
      </c>
      <c r="AB125" s="820"/>
      <c r="AC125" s="820"/>
      <c r="AD125" s="820"/>
      <c r="AE125" s="821"/>
      <c r="AF125" s="822" t="s">
        <v>434</v>
      </c>
      <c r="AG125" s="820"/>
      <c r="AH125" s="820"/>
      <c r="AI125" s="820"/>
      <c r="AJ125" s="821"/>
      <c r="AK125" s="822" t="s">
        <v>435</v>
      </c>
      <c r="AL125" s="820"/>
      <c r="AM125" s="820"/>
      <c r="AN125" s="820"/>
      <c r="AO125" s="821"/>
      <c r="AP125" s="867" t="s">
        <v>435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481</v>
      </c>
      <c r="CL125" s="895"/>
      <c r="CM125" s="895"/>
      <c r="CN125" s="895"/>
      <c r="CO125" s="896"/>
      <c r="CP125" s="903" t="s">
        <v>482</v>
      </c>
      <c r="CQ125" s="850"/>
      <c r="CR125" s="850"/>
      <c r="CS125" s="850"/>
      <c r="CT125" s="850"/>
      <c r="CU125" s="850"/>
      <c r="CV125" s="850"/>
      <c r="CW125" s="850"/>
      <c r="CX125" s="850"/>
      <c r="CY125" s="850"/>
      <c r="CZ125" s="850"/>
      <c r="DA125" s="850"/>
      <c r="DB125" s="850"/>
      <c r="DC125" s="850"/>
      <c r="DD125" s="850"/>
      <c r="DE125" s="850"/>
      <c r="DF125" s="851"/>
      <c r="DG125" s="904" t="s">
        <v>435</v>
      </c>
      <c r="DH125" s="885"/>
      <c r="DI125" s="885"/>
      <c r="DJ125" s="885"/>
      <c r="DK125" s="885"/>
      <c r="DL125" s="885" t="s">
        <v>436</v>
      </c>
      <c r="DM125" s="885"/>
      <c r="DN125" s="885"/>
      <c r="DO125" s="885"/>
      <c r="DP125" s="885"/>
      <c r="DQ125" s="885" t="s">
        <v>435</v>
      </c>
      <c r="DR125" s="885"/>
      <c r="DS125" s="885"/>
      <c r="DT125" s="885"/>
      <c r="DU125" s="885"/>
      <c r="DV125" s="886" t="s">
        <v>140</v>
      </c>
      <c r="DW125" s="886"/>
      <c r="DX125" s="886"/>
      <c r="DY125" s="886"/>
      <c r="DZ125" s="887"/>
    </row>
    <row r="126" spans="1:130" s="246" customFormat="1" ht="26.25" customHeight="1" thickBot="1" x14ac:dyDescent="0.2">
      <c r="A126" s="860"/>
      <c r="B126" s="861"/>
      <c r="C126" s="864" t="s">
        <v>467</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434</v>
      </c>
      <c r="AB126" s="820"/>
      <c r="AC126" s="820"/>
      <c r="AD126" s="820"/>
      <c r="AE126" s="821"/>
      <c r="AF126" s="822" t="s">
        <v>453</v>
      </c>
      <c r="AG126" s="820"/>
      <c r="AH126" s="820"/>
      <c r="AI126" s="820"/>
      <c r="AJ126" s="821"/>
      <c r="AK126" s="822" t="s">
        <v>434</v>
      </c>
      <c r="AL126" s="820"/>
      <c r="AM126" s="820"/>
      <c r="AN126" s="820"/>
      <c r="AO126" s="821"/>
      <c r="AP126" s="867" t="s">
        <v>453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7" t="s">
        <v>483</v>
      </c>
      <c r="CQ126" s="790"/>
      <c r="CR126" s="790"/>
      <c r="CS126" s="790"/>
      <c r="CT126" s="790"/>
      <c r="CU126" s="790"/>
      <c r="CV126" s="790"/>
      <c r="CW126" s="790"/>
      <c r="CX126" s="790"/>
      <c r="CY126" s="790"/>
      <c r="CZ126" s="790"/>
      <c r="DA126" s="790"/>
      <c r="DB126" s="790"/>
      <c r="DC126" s="790"/>
      <c r="DD126" s="790"/>
      <c r="DE126" s="790"/>
      <c r="DF126" s="791"/>
      <c r="DG126" s="829" t="s">
        <v>435</v>
      </c>
      <c r="DH126" s="830"/>
      <c r="DI126" s="830"/>
      <c r="DJ126" s="830"/>
      <c r="DK126" s="830"/>
      <c r="DL126" s="830" t="s">
        <v>436</v>
      </c>
      <c r="DM126" s="830"/>
      <c r="DN126" s="830"/>
      <c r="DO126" s="830"/>
      <c r="DP126" s="830"/>
      <c r="DQ126" s="830" t="s">
        <v>434</v>
      </c>
      <c r="DR126" s="830"/>
      <c r="DS126" s="830"/>
      <c r="DT126" s="830"/>
      <c r="DU126" s="830"/>
      <c r="DV126" s="836" t="s">
        <v>436</v>
      </c>
      <c r="DW126" s="836"/>
      <c r="DX126" s="836"/>
      <c r="DY126" s="836"/>
      <c r="DZ126" s="837"/>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613</v>
      </c>
      <c r="AB127" s="820"/>
      <c r="AC127" s="820"/>
      <c r="AD127" s="820"/>
      <c r="AE127" s="821"/>
      <c r="AF127" s="822">
        <v>885</v>
      </c>
      <c r="AG127" s="820"/>
      <c r="AH127" s="820"/>
      <c r="AI127" s="820"/>
      <c r="AJ127" s="821"/>
      <c r="AK127" s="822">
        <v>885</v>
      </c>
      <c r="AL127" s="820"/>
      <c r="AM127" s="820"/>
      <c r="AN127" s="820"/>
      <c r="AO127" s="821"/>
      <c r="AP127" s="867">
        <v>0</v>
      </c>
      <c r="AQ127" s="868"/>
      <c r="AR127" s="868"/>
      <c r="AS127" s="868"/>
      <c r="AT127" s="869"/>
      <c r="AU127" s="282"/>
      <c r="AV127" s="282"/>
      <c r="AW127" s="282"/>
      <c r="AX127" s="884" t="s">
        <v>485</v>
      </c>
      <c r="AY127" s="854"/>
      <c r="AZ127" s="854"/>
      <c r="BA127" s="854"/>
      <c r="BB127" s="854"/>
      <c r="BC127" s="854"/>
      <c r="BD127" s="854"/>
      <c r="BE127" s="855"/>
      <c r="BF127" s="853" t="s">
        <v>486</v>
      </c>
      <c r="BG127" s="854"/>
      <c r="BH127" s="854"/>
      <c r="BI127" s="854"/>
      <c r="BJ127" s="854"/>
      <c r="BK127" s="854"/>
      <c r="BL127" s="855"/>
      <c r="BM127" s="853" t="s">
        <v>487</v>
      </c>
      <c r="BN127" s="854"/>
      <c r="BO127" s="854"/>
      <c r="BP127" s="854"/>
      <c r="BQ127" s="854"/>
      <c r="BR127" s="854"/>
      <c r="BS127" s="855"/>
      <c r="BT127" s="853" t="s">
        <v>488</v>
      </c>
      <c r="BU127" s="854"/>
      <c r="BV127" s="854"/>
      <c r="BW127" s="854"/>
      <c r="BX127" s="854"/>
      <c r="BY127" s="854"/>
      <c r="BZ127" s="856"/>
      <c r="CA127" s="282"/>
      <c r="CB127" s="282"/>
      <c r="CC127" s="282"/>
      <c r="CD127" s="283"/>
      <c r="CE127" s="283"/>
      <c r="CF127" s="283"/>
      <c r="CG127" s="280"/>
      <c r="CH127" s="280"/>
      <c r="CI127" s="280"/>
      <c r="CJ127" s="281"/>
      <c r="CK127" s="897"/>
      <c r="CL127" s="898"/>
      <c r="CM127" s="898"/>
      <c r="CN127" s="898"/>
      <c r="CO127" s="899"/>
      <c r="CP127" s="857" t="s">
        <v>489</v>
      </c>
      <c r="CQ127" s="790"/>
      <c r="CR127" s="790"/>
      <c r="CS127" s="790"/>
      <c r="CT127" s="790"/>
      <c r="CU127" s="790"/>
      <c r="CV127" s="790"/>
      <c r="CW127" s="790"/>
      <c r="CX127" s="790"/>
      <c r="CY127" s="790"/>
      <c r="CZ127" s="790"/>
      <c r="DA127" s="790"/>
      <c r="DB127" s="790"/>
      <c r="DC127" s="790"/>
      <c r="DD127" s="790"/>
      <c r="DE127" s="790"/>
      <c r="DF127" s="791"/>
      <c r="DG127" s="829" t="s">
        <v>439</v>
      </c>
      <c r="DH127" s="830"/>
      <c r="DI127" s="830"/>
      <c r="DJ127" s="830"/>
      <c r="DK127" s="830"/>
      <c r="DL127" s="830" t="s">
        <v>434</v>
      </c>
      <c r="DM127" s="830"/>
      <c r="DN127" s="830"/>
      <c r="DO127" s="830"/>
      <c r="DP127" s="830"/>
      <c r="DQ127" s="830" t="s">
        <v>440</v>
      </c>
      <c r="DR127" s="830"/>
      <c r="DS127" s="830"/>
      <c r="DT127" s="830"/>
      <c r="DU127" s="830"/>
      <c r="DV127" s="836" t="s">
        <v>434</v>
      </c>
      <c r="DW127" s="836"/>
      <c r="DX127" s="836"/>
      <c r="DY127" s="836"/>
      <c r="DZ127" s="837"/>
    </row>
    <row r="128" spans="1:130" s="246" customFormat="1" ht="26.25" customHeight="1" thickBot="1" x14ac:dyDescent="0.2">
      <c r="A128" s="838" t="s">
        <v>490</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491</v>
      </c>
      <c r="X128" s="840"/>
      <c r="Y128" s="840"/>
      <c r="Z128" s="841"/>
      <c r="AA128" s="842">
        <v>452077</v>
      </c>
      <c r="AB128" s="843"/>
      <c r="AC128" s="843"/>
      <c r="AD128" s="843"/>
      <c r="AE128" s="844"/>
      <c r="AF128" s="845">
        <v>445636</v>
      </c>
      <c r="AG128" s="843"/>
      <c r="AH128" s="843"/>
      <c r="AI128" s="843"/>
      <c r="AJ128" s="844"/>
      <c r="AK128" s="845">
        <v>415649</v>
      </c>
      <c r="AL128" s="843"/>
      <c r="AM128" s="843"/>
      <c r="AN128" s="843"/>
      <c r="AO128" s="844"/>
      <c r="AP128" s="846"/>
      <c r="AQ128" s="847"/>
      <c r="AR128" s="847"/>
      <c r="AS128" s="847"/>
      <c r="AT128" s="848"/>
      <c r="AU128" s="282"/>
      <c r="AV128" s="282"/>
      <c r="AW128" s="282"/>
      <c r="AX128" s="849" t="s">
        <v>492</v>
      </c>
      <c r="AY128" s="850"/>
      <c r="AZ128" s="850"/>
      <c r="BA128" s="850"/>
      <c r="BB128" s="850"/>
      <c r="BC128" s="850"/>
      <c r="BD128" s="850"/>
      <c r="BE128" s="851"/>
      <c r="BF128" s="826" t="s">
        <v>436</v>
      </c>
      <c r="BG128" s="827"/>
      <c r="BH128" s="827"/>
      <c r="BI128" s="827"/>
      <c r="BJ128" s="827"/>
      <c r="BK128" s="827"/>
      <c r="BL128" s="852"/>
      <c r="BM128" s="826">
        <v>13.12</v>
      </c>
      <c r="BN128" s="827"/>
      <c r="BO128" s="827"/>
      <c r="BP128" s="827"/>
      <c r="BQ128" s="827"/>
      <c r="BR128" s="827"/>
      <c r="BS128" s="852"/>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31" t="s">
        <v>493</v>
      </c>
      <c r="CQ128" s="768"/>
      <c r="CR128" s="768"/>
      <c r="CS128" s="768"/>
      <c r="CT128" s="768"/>
      <c r="CU128" s="768"/>
      <c r="CV128" s="768"/>
      <c r="CW128" s="768"/>
      <c r="CX128" s="768"/>
      <c r="CY128" s="768"/>
      <c r="CZ128" s="768"/>
      <c r="DA128" s="768"/>
      <c r="DB128" s="768"/>
      <c r="DC128" s="768"/>
      <c r="DD128" s="768"/>
      <c r="DE128" s="768"/>
      <c r="DF128" s="769"/>
      <c r="DG128" s="832" t="s">
        <v>439</v>
      </c>
      <c r="DH128" s="833"/>
      <c r="DI128" s="833"/>
      <c r="DJ128" s="833"/>
      <c r="DK128" s="833"/>
      <c r="DL128" s="833" t="s">
        <v>440</v>
      </c>
      <c r="DM128" s="833"/>
      <c r="DN128" s="833"/>
      <c r="DO128" s="833"/>
      <c r="DP128" s="833"/>
      <c r="DQ128" s="833" t="s">
        <v>436</v>
      </c>
      <c r="DR128" s="833"/>
      <c r="DS128" s="833"/>
      <c r="DT128" s="833"/>
      <c r="DU128" s="833"/>
      <c r="DV128" s="834" t="s">
        <v>440</v>
      </c>
      <c r="DW128" s="834"/>
      <c r="DX128" s="834"/>
      <c r="DY128" s="834"/>
      <c r="DZ128" s="835"/>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494</v>
      </c>
      <c r="X129" s="817"/>
      <c r="Y129" s="817"/>
      <c r="Z129" s="818"/>
      <c r="AA129" s="819">
        <v>11229853</v>
      </c>
      <c r="AB129" s="820"/>
      <c r="AC129" s="820"/>
      <c r="AD129" s="820"/>
      <c r="AE129" s="821"/>
      <c r="AF129" s="822">
        <v>11490923</v>
      </c>
      <c r="AG129" s="820"/>
      <c r="AH129" s="820"/>
      <c r="AI129" s="820"/>
      <c r="AJ129" s="821"/>
      <c r="AK129" s="822">
        <v>11472900</v>
      </c>
      <c r="AL129" s="820"/>
      <c r="AM129" s="820"/>
      <c r="AN129" s="820"/>
      <c r="AO129" s="821"/>
      <c r="AP129" s="823"/>
      <c r="AQ129" s="824"/>
      <c r="AR129" s="824"/>
      <c r="AS129" s="824"/>
      <c r="AT129" s="825"/>
      <c r="AU129" s="284"/>
      <c r="AV129" s="284"/>
      <c r="AW129" s="284"/>
      <c r="AX129" s="789" t="s">
        <v>495</v>
      </c>
      <c r="AY129" s="790"/>
      <c r="AZ129" s="790"/>
      <c r="BA129" s="790"/>
      <c r="BB129" s="790"/>
      <c r="BC129" s="790"/>
      <c r="BD129" s="790"/>
      <c r="BE129" s="791"/>
      <c r="BF129" s="809" t="s">
        <v>435</v>
      </c>
      <c r="BG129" s="810"/>
      <c r="BH129" s="810"/>
      <c r="BI129" s="810"/>
      <c r="BJ129" s="810"/>
      <c r="BK129" s="810"/>
      <c r="BL129" s="811"/>
      <c r="BM129" s="809">
        <v>18.12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497</v>
      </c>
      <c r="X130" s="817"/>
      <c r="Y130" s="817"/>
      <c r="Z130" s="818"/>
      <c r="AA130" s="819">
        <v>1808746</v>
      </c>
      <c r="AB130" s="820"/>
      <c r="AC130" s="820"/>
      <c r="AD130" s="820"/>
      <c r="AE130" s="821"/>
      <c r="AF130" s="822">
        <v>1789994</v>
      </c>
      <c r="AG130" s="820"/>
      <c r="AH130" s="820"/>
      <c r="AI130" s="820"/>
      <c r="AJ130" s="821"/>
      <c r="AK130" s="822">
        <v>1765484</v>
      </c>
      <c r="AL130" s="820"/>
      <c r="AM130" s="820"/>
      <c r="AN130" s="820"/>
      <c r="AO130" s="821"/>
      <c r="AP130" s="823"/>
      <c r="AQ130" s="824"/>
      <c r="AR130" s="824"/>
      <c r="AS130" s="824"/>
      <c r="AT130" s="825"/>
      <c r="AU130" s="284"/>
      <c r="AV130" s="284"/>
      <c r="AW130" s="284"/>
      <c r="AX130" s="789" t="s">
        <v>498</v>
      </c>
      <c r="AY130" s="790"/>
      <c r="AZ130" s="790"/>
      <c r="BA130" s="790"/>
      <c r="BB130" s="790"/>
      <c r="BC130" s="790"/>
      <c r="BD130" s="790"/>
      <c r="BE130" s="791"/>
      <c r="BF130" s="792">
        <v>7.1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499</v>
      </c>
      <c r="X131" s="800"/>
      <c r="Y131" s="800"/>
      <c r="Z131" s="801"/>
      <c r="AA131" s="802">
        <v>9421107</v>
      </c>
      <c r="AB131" s="803"/>
      <c r="AC131" s="803"/>
      <c r="AD131" s="803"/>
      <c r="AE131" s="804"/>
      <c r="AF131" s="805">
        <v>9700929</v>
      </c>
      <c r="AG131" s="803"/>
      <c r="AH131" s="803"/>
      <c r="AI131" s="803"/>
      <c r="AJ131" s="804"/>
      <c r="AK131" s="805">
        <v>9707416</v>
      </c>
      <c r="AL131" s="803"/>
      <c r="AM131" s="803"/>
      <c r="AN131" s="803"/>
      <c r="AO131" s="804"/>
      <c r="AP131" s="806"/>
      <c r="AQ131" s="807"/>
      <c r="AR131" s="807"/>
      <c r="AS131" s="807"/>
      <c r="AT131" s="808"/>
      <c r="AU131" s="284"/>
      <c r="AV131" s="284"/>
      <c r="AW131" s="284"/>
      <c r="AX131" s="767" t="s">
        <v>500</v>
      </c>
      <c r="AY131" s="768"/>
      <c r="AZ131" s="768"/>
      <c r="BA131" s="768"/>
      <c r="BB131" s="768"/>
      <c r="BC131" s="768"/>
      <c r="BD131" s="768"/>
      <c r="BE131" s="769"/>
      <c r="BF131" s="770">
        <v>7.7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502</v>
      </c>
      <c r="W132" s="780"/>
      <c r="X132" s="780"/>
      <c r="Y132" s="780"/>
      <c r="Z132" s="781"/>
      <c r="AA132" s="782">
        <v>8.2603562410000002</v>
      </c>
      <c r="AB132" s="783"/>
      <c r="AC132" s="783"/>
      <c r="AD132" s="783"/>
      <c r="AE132" s="784"/>
      <c r="AF132" s="785">
        <v>6.6160467719999998</v>
      </c>
      <c r="AG132" s="783"/>
      <c r="AH132" s="783"/>
      <c r="AI132" s="783"/>
      <c r="AJ132" s="784"/>
      <c r="AK132" s="785">
        <v>6.7225407869999998</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503</v>
      </c>
      <c r="W133" s="759"/>
      <c r="X133" s="759"/>
      <c r="Y133" s="759"/>
      <c r="Z133" s="760"/>
      <c r="AA133" s="761">
        <v>9.6</v>
      </c>
      <c r="AB133" s="762"/>
      <c r="AC133" s="762"/>
      <c r="AD133" s="762"/>
      <c r="AE133" s="763"/>
      <c r="AF133" s="761">
        <v>8.3000000000000007</v>
      </c>
      <c r="AG133" s="762"/>
      <c r="AH133" s="762"/>
      <c r="AI133" s="762"/>
      <c r="AJ133" s="763"/>
      <c r="AK133" s="761">
        <v>7.1</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p0B4WlxCpf1Y94DxeQ5XpxBbKxmjwYIYB5dumh43+zgWJfrj/uhAD9fp24ADtooP1/wOo1WCsTB4ZdzbGLyPw==" saltValue="Lov+XIQyk43habSAmERB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E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PTb3OOZ3Cmn2kSBkdcut6Z7bBX/b/k/u/GY5hLPRAyenUSxMQo05qVBv0tVHyOEYjZciaZJFvWwJlKDgrEhug==" saltValue="fPpUYq9E5VmZd9xLmeVV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WA994PnZS4ec892ojzMRvMRQa7zDnF5pCt1/uqcGGpFgo5tATcA0WV5cjjICpmTLnncMC4clNecyVQnisjBSQ==" saltValue="UXn1yYiMwc9oqJRUQqHgF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512</v>
      </c>
      <c r="AL9" s="1189"/>
      <c r="AM9" s="1189"/>
      <c r="AN9" s="1190"/>
      <c r="AO9" s="312">
        <v>2719679</v>
      </c>
      <c r="AP9" s="312">
        <v>56883</v>
      </c>
      <c r="AQ9" s="313">
        <v>83394</v>
      </c>
      <c r="AR9" s="314">
        <v>-31.8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513</v>
      </c>
      <c r="AL10" s="1189"/>
      <c r="AM10" s="1189"/>
      <c r="AN10" s="1190"/>
      <c r="AO10" s="315">
        <v>250887</v>
      </c>
      <c r="AP10" s="315">
        <v>5247</v>
      </c>
      <c r="AQ10" s="316">
        <v>6219</v>
      </c>
      <c r="AR10" s="317">
        <v>-15.6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514</v>
      </c>
      <c r="AL11" s="1189"/>
      <c r="AM11" s="1189"/>
      <c r="AN11" s="1190"/>
      <c r="AO11" s="315">
        <v>66340</v>
      </c>
      <c r="AP11" s="315">
        <v>1388</v>
      </c>
      <c r="AQ11" s="316">
        <v>9118</v>
      </c>
      <c r="AR11" s="317">
        <v>-84.8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515</v>
      </c>
      <c r="AL12" s="1189"/>
      <c r="AM12" s="1189"/>
      <c r="AN12" s="1190"/>
      <c r="AO12" s="315" t="s">
        <v>516</v>
      </c>
      <c r="AP12" s="315" t="s">
        <v>516</v>
      </c>
      <c r="AQ12" s="316">
        <v>987</v>
      </c>
      <c r="AR12" s="317" t="s">
        <v>516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517</v>
      </c>
      <c r="AL13" s="1189"/>
      <c r="AM13" s="1189"/>
      <c r="AN13" s="1190"/>
      <c r="AO13" s="315" t="s">
        <v>516</v>
      </c>
      <c r="AP13" s="315" t="s">
        <v>516</v>
      </c>
      <c r="AQ13" s="316">
        <v>9</v>
      </c>
      <c r="AR13" s="317" t="s">
        <v>516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518</v>
      </c>
      <c r="AL14" s="1189"/>
      <c r="AM14" s="1189"/>
      <c r="AN14" s="1190"/>
      <c r="AO14" s="315">
        <v>115678</v>
      </c>
      <c r="AP14" s="315">
        <v>2419</v>
      </c>
      <c r="AQ14" s="316">
        <v>3664</v>
      </c>
      <c r="AR14" s="317">
        <v>-34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519</v>
      </c>
      <c r="AL15" s="1189"/>
      <c r="AM15" s="1189"/>
      <c r="AN15" s="1190"/>
      <c r="AO15" s="315">
        <v>60876</v>
      </c>
      <c r="AP15" s="315">
        <v>1273</v>
      </c>
      <c r="AQ15" s="316">
        <v>1887</v>
      </c>
      <c r="AR15" s="317">
        <v>-32.5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520</v>
      </c>
      <c r="AL16" s="1192"/>
      <c r="AM16" s="1192"/>
      <c r="AN16" s="1193"/>
      <c r="AO16" s="315">
        <v>-260739</v>
      </c>
      <c r="AP16" s="315">
        <v>-5453</v>
      </c>
      <c r="AQ16" s="316">
        <v>-7696</v>
      </c>
      <c r="AR16" s="317">
        <v>-29.1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189</v>
      </c>
      <c r="AL17" s="1192"/>
      <c r="AM17" s="1192"/>
      <c r="AN17" s="1193"/>
      <c r="AO17" s="315">
        <v>2952721</v>
      </c>
      <c r="AP17" s="315">
        <v>61757</v>
      </c>
      <c r="AQ17" s="316">
        <v>97581</v>
      </c>
      <c r="AR17" s="317">
        <v>-36.700000000000003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525</v>
      </c>
      <c r="AL21" s="1186"/>
      <c r="AM21" s="1186"/>
      <c r="AN21" s="1187"/>
      <c r="AO21" s="327">
        <v>6.88</v>
      </c>
      <c r="AP21" s="328">
        <v>9.5399999999999991</v>
      </c>
      <c r="AQ21" s="329">
        <v>-2.66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526</v>
      </c>
      <c r="AL22" s="1186"/>
      <c r="AM22" s="1186"/>
      <c r="AN22" s="1187"/>
      <c r="AO22" s="332">
        <v>97.5</v>
      </c>
      <c r="AP22" s="333">
        <v>97.4</v>
      </c>
      <c r="AQ22" s="334">
        <v>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530</v>
      </c>
      <c r="AL32" s="1177"/>
      <c r="AM32" s="1177"/>
      <c r="AN32" s="1178"/>
      <c r="AO32" s="342">
        <v>1836862</v>
      </c>
      <c r="AP32" s="342">
        <v>38418</v>
      </c>
      <c r="AQ32" s="343">
        <v>62676</v>
      </c>
      <c r="AR32" s="344">
        <v>-38.700000000000003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531</v>
      </c>
      <c r="AL33" s="1177"/>
      <c r="AM33" s="1177"/>
      <c r="AN33" s="1178"/>
      <c r="AO33" s="342" t="s">
        <v>516</v>
      </c>
      <c r="AP33" s="342" t="s">
        <v>516</v>
      </c>
      <c r="AQ33" s="343" t="s">
        <v>516</v>
      </c>
      <c r="AR33" s="344" t="s">
        <v>516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532</v>
      </c>
      <c r="AL34" s="1177"/>
      <c r="AM34" s="1177"/>
      <c r="AN34" s="1178"/>
      <c r="AO34" s="342" t="s">
        <v>516</v>
      </c>
      <c r="AP34" s="342" t="s">
        <v>516</v>
      </c>
      <c r="AQ34" s="343">
        <v>16</v>
      </c>
      <c r="AR34" s="344" t="s">
        <v>516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533</v>
      </c>
      <c r="AL35" s="1177"/>
      <c r="AM35" s="1177"/>
      <c r="AN35" s="1178"/>
      <c r="AO35" s="342">
        <v>541409</v>
      </c>
      <c r="AP35" s="342">
        <v>11324</v>
      </c>
      <c r="AQ35" s="343">
        <v>17882</v>
      </c>
      <c r="AR35" s="344">
        <v>-36.700000000000003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534</v>
      </c>
      <c r="AL36" s="1177"/>
      <c r="AM36" s="1177"/>
      <c r="AN36" s="1178"/>
      <c r="AO36" s="342">
        <v>296161</v>
      </c>
      <c r="AP36" s="342">
        <v>6194</v>
      </c>
      <c r="AQ36" s="343">
        <v>3809</v>
      </c>
      <c r="AR36" s="344">
        <v>62.6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535</v>
      </c>
      <c r="AL37" s="1177"/>
      <c r="AM37" s="1177"/>
      <c r="AN37" s="1178"/>
      <c r="AO37" s="342">
        <v>159286</v>
      </c>
      <c r="AP37" s="342">
        <v>3332</v>
      </c>
      <c r="AQ37" s="343">
        <v>679</v>
      </c>
      <c r="AR37" s="344">
        <v>390.7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536</v>
      </c>
      <c r="AL38" s="1180"/>
      <c r="AM38" s="1180"/>
      <c r="AN38" s="1181"/>
      <c r="AO38" s="345" t="s">
        <v>516</v>
      </c>
      <c r="AP38" s="345" t="s">
        <v>516</v>
      </c>
      <c r="AQ38" s="346">
        <v>2</v>
      </c>
      <c r="AR38" s="334" t="s">
        <v>516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537</v>
      </c>
      <c r="AL39" s="1180"/>
      <c r="AM39" s="1180"/>
      <c r="AN39" s="1181"/>
      <c r="AO39" s="342">
        <v>-415649</v>
      </c>
      <c r="AP39" s="342">
        <v>-8693</v>
      </c>
      <c r="AQ39" s="343">
        <v>-2913</v>
      </c>
      <c r="AR39" s="344">
        <v>198.4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538</v>
      </c>
      <c r="AL40" s="1177"/>
      <c r="AM40" s="1177"/>
      <c r="AN40" s="1178"/>
      <c r="AO40" s="342">
        <v>-1765484</v>
      </c>
      <c r="AP40" s="342">
        <v>-36926</v>
      </c>
      <c r="AQ40" s="343">
        <v>-59622</v>
      </c>
      <c r="AR40" s="344">
        <v>-38.1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652585</v>
      </c>
      <c r="AP41" s="342">
        <v>13649</v>
      </c>
      <c r="AQ41" s="343">
        <v>22530</v>
      </c>
      <c r="AR41" s="344">
        <v>-39.4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507</v>
      </c>
      <c r="AN49" s="1171" t="s">
        <v>542</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2617969</v>
      </c>
      <c r="AN51" s="364">
        <v>54773</v>
      </c>
      <c r="AO51" s="365">
        <v>-9.6</v>
      </c>
      <c r="AP51" s="366">
        <v>83623</v>
      </c>
      <c r="AQ51" s="367">
        <v>-0.9</v>
      </c>
      <c r="AR51" s="368">
        <v>-8.6999999999999993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1327309</v>
      </c>
      <c r="AN52" s="372">
        <v>27770</v>
      </c>
      <c r="AO52" s="373">
        <v>-15.3</v>
      </c>
      <c r="AP52" s="374">
        <v>48787</v>
      </c>
      <c r="AQ52" s="375">
        <v>10</v>
      </c>
      <c r="AR52" s="376">
        <v>-25.3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4422228</v>
      </c>
      <c r="AN53" s="364">
        <v>92436</v>
      </c>
      <c r="AO53" s="365">
        <v>68.8</v>
      </c>
      <c r="AP53" s="366">
        <v>87974</v>
      </c>
      <c r="AQ53" s="367">
        <v>5.2</v>
      </c>
      <c r="AR53" s="368">
        <v>63.6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2155926</v>
      </c>
      <c r="AN54" s="372">
        <v>45064</v>
      </c>
      <c r="AO54" s="373">
        <v>62.3</v>
      </c>
      <c r="AP54" s="374">
        <v>48183</v>
      </c>
      <c r="AQ54" s="375">
        <v>-1.2</v>
      </c>
      <c r="AR54" s="376">
        <v>63.5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4960143</v>
      </c>
      <c r="AN55" s="364">
        <v>103925</v>
      </c>
      <c r="AO55" s="365">
        <v>12.4</v>
      </c>
      <c r="AP55" s="366">
        <v>78864</v>
      </c>
      <c r="AQ55" s="367">
        <v>-10.4</v>
      </c>
      <c r="AR55" s="368">
        <v>22.8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2564835</v>
      </c>
      <c r="AN56" s="372">
        <v>53739</v>
      </c>
      <c r="AO56" s="373">
        <v>19.3</v>
      </c>
      <c r="AP56" s="374">
        <v>46136</v>
      </c>
      <c r="AQ56" s="375">
        <v>-4.2</v>
      </c>
      <c r="AR56" s="376">
        <v>23.5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2887887</v>
      </c>
      <c r="AN57" s="364">
        <v>60343</v>
      </c>
      <c r="AO57" s="365">
        <v>-41.9</v>
      </c>
      <c r="AP57" s="366">
        <v>85042</v>
      </c>
      <c r="AQ57" s="367">
        <v>7.8</v>
      </c>
      <c r="AR57" s="368">
        <v>-49.7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1532142</v>
      </c>
      <c r="AN58" s="372">
        <v>32014</v>
      </c>
      <c r="AO58" s="373">
        <v>-40.4</v>
      </c>
      <c r="AP58" s="374">
        <v>50806</v>
      </c>
      <c r="AQ58" s="375">
        <v>10.1</v>
      </c>
      <c r="AR58" s="376">
        <v>-50.5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2420987</v>
      </c>
      <c r="AN59" s="364">
        <v>50636</v>
      </c>
      <c r="AO59" s="365">
        <v>-16.100000000000001</v>
      </c>
      <c r="AP59" s="366">
        <v>83774</v>
      </c>
      <c r="AQ59" s="367">
        <v>-1.5</v>
      </c>
      <c r="AR59" s="368">
        <v>-14.6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1631699</v>
      </c>
      <c r="AN60" s="372">
        <v>34127</v>
      </c>
      <c r="AO60" s="373">
        <v>6.6</v>
      </c>
      <c r="AP60" s="374">
        <v>52179</v>
      </c>
      <c r="AQ60" s="375">
        <v>2.7</v>
      </c>
      <c r="AR60" s="376">
        <v>3.9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3461843</v>
      </c>
      <c r="AN61" s="379">
        <v>72423</v>
      </c>
      <c r="AO61" s="380">
        <v>2.7</v>
      </c>
      <c r="AP61" s="381">
        <v>83855</v>
      </c>
      <c r="AQ61" s="382">
        <v>0</v>
      </c>
      <c r="AR61" s="368">
        <v>2.7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1842382</v>
      </c>
      <c r="AN62" s="372">
        <v>38543</v>
      </c>
      <c r="AO62" s="373">
        <v>6.5</v>
      </c>
      <c r="AP62" s="374">
        <v>49218</v>
      </c>
      <c r="AQ62" s="375">
        <v>3.5</v>
      </c>
      <c r="AR62" s="376">
        <v>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ZT/jQGBrJ+Krqm/CeQ8OfjYbniJzlyIWafSgV7kdCb7DKD1mCcSIBfkHL/nRxyj74TkaiPuEmnVj0xGq6I+vA==" saltValue="heSSDDemux0GOjxtn5xAD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KWlSgwi4RsfAnCMbCZyDZzvNSjK1N0UoOQN//lMUz3Me9g4r9V+dNuOKhAT333cHJ7736TWOoCtg4lsTXNmIw==" saltValue="Ujsk9R7mE89hZunIDmwr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6gOL+KTXHrfQqsygh8KzuS2ZGoS4krkK7cPOL90qe71ID+aVWnvuzPTeDAx7kEo64nNvmnXGkgojJXlt+h3sA==" saltValue="xJXtF1ni7hQfyey2y1it0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H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94" t="s">
        <v>3</v>
      </c>
      <c r="D47" s="1194"/>
      <c r="E47" s="1195"/>
      <c r="F47" s="11">
        <v>19.48</v>
      </c>
      <c r="G47" s="12">
        <v>19.86</v>
      </c>
      <c r="H47" s="12">
        <v>22.43</v>
      </c>
      <c r="I47" s="12">
        <v>21.94</v>
      </c>
      <c r="J47" s="13">
        <v>21.99</v>
      </c>
    </row>
    <row r="48" spans="2:10" ht="57.75" customHeight="1" x14ac:dyDescent="0.15">
      <c r="B48" s="14"/>
      <c r="C48" s="1196" t="s">
        <v>4</v>
      </c>
      <c r="D48" s="1196"/>
      <c r="E48" s="1197"/>
      <c r="F48" s="15">
        <v>6.65</v>
      </c>
      <c r="G48" s="16">
        <v>5.44</v>
      </c>
      <c r="H48" s="16">
        <v>5.0199999999999996</v>
      </c>
      <c r="I48" s="16">
        <v>4.84</v>
      </c>
      <c r="J48" s="17">
        <v>8.75</v>
      </c>
    </row>
    <row r="49" spans="2:10" ht="57.75" customHeight="1" thickBot="1" x14ac:dyDescent="0.2">
      <c r="B49" s="18"/>
      <c r="C49" s="1198" t="s">
        <v>5</v>
      </c>
      <c r="D49" s="1198"/>
      <c r="E49" s="1199"/>
      <c r="F49" s="19">
        <v>1.47</v>
      </c>
      <c r="G49" s="20" t="s">
        <v>563</v>
      </c>
      <c r="H49" s="20">
        <v>2.54</v>
      </c>
      <c r="I49" s="20" t="s">
        <v>564</v>
      </c>
      <c r="J49" s="21">
        <v>4.78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RPSbK5+MW6ncEG2m+iPFtQYX1xv/3WfNJvAfK0sxh1KFYQkWf2MsQZW1IM3BjF/LBQWdXsghwhiBji3b77dRg==" saltValue="JDAkjinUp0mOvlMpBa6J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dcterms:created xsi:type="dcterms:W3CDTF">2020-02-10T02:33:10Z</dcterms:created>
  <dcterms:modified xsi:type="dcterms:W3CDTF">2020-03-17T01:19:20Z</dcterms:modified>
  <cp:category/>
</cp:coreProperties>
</file>