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02財政係\財政係長\05財政状況資料集\R2年度決算（R3年度）\"/>
    </mc:Choice>
  </mc:AlternateContent>
  <xr:revisionPtr revIDLastSave="0" documentId="13_ncr:1_{C985495D-D03C-4776-8591-FE2B58760403}"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W35" i="10"/>
  <c r="BW36" i="10" s="1"/>
  <c r="BW37" i="10" s="1"/>
  <c r="BW38" i="10" s="1"/>
  <c r="BW39" i="10" s="1"/>
  <c r="BW40" i="10" s="1"/>
  <c r="BW41" i="10" s="1"/>
  <c r="BW42" i="10" s="1"/>
  <c r="BE35" i="10"/>
  <c r="CO34" i="10"/>
  <c r="CO35" i="10" s="1"/>
  <c r="CO36" i="10" s="1"/>
  <c r="BW34"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<sst xmlns="http://schemas.openxmlformats.org/spreadsheetml/2006/main" count="1087" uniqueCount="588">
  <si>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</si>
  <si>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</si>
  <si>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</si>
  <si>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</si>
  <si>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</si>
  <si>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</si>
  <si>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</si>
  <si>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</si>
  <si>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</si>
  <si>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</si>
  <si>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</si>
  <si>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</si>
  <si>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</si>
  <si>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</si>
  <si>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</si>
  <si>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</si>
  <si>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</si>
  <si>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</si>
  <si>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</si>
  <si>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</si>
  <si>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</si>
  <si>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</si>
  <si>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</si>
  <si>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</si>
  <si>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</si>
  <si>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</si>
  <si>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</si>
  <si>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</si>
  <si>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</si>
  <si>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</si>
  <si>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</si>
  <si>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</si>
  <si>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</si>
  <si>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</si>
  <si>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</si>
  <si>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</si>
  <si>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</si>
  <si>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</si>
  <si>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</si>
  <si>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</si>
  <si>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</si>
  <si>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</si>
  <si>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</si>
  <si>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</si>
  <si>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</si>
  <si>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</si>
  <si>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</si>
  <si>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</si>
  <si>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</si>
  <si>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</si>
  <si>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</si>
  <si>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</si>
  <si>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</si>
  <si>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</si>
  <si>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</si>
  <si>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</si>
  <si>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</si>
  <si>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</si>
  <si>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</si>
  <si>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</si>
  <si>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</si>
  <si>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</si>
  <si>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</si>
  <si>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</si>
  <si>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</si>
  <si>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</si>
  <si>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</si>
  <si>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</si>
  <si>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</si>
  <si>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</si>
  <si>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</si>
  <si>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</si>
  <si>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</si>
  <si>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</si>
  <si>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</si>
  <si>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</si>
  <si>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</si>
  <si>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</si>
  <si>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</si>
  <si>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</si>
  <si>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</si>
  <si>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</si>
  <si>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</si>
  <si>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</si>
  <si>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</si>
  <si>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</si>
  <si>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</si>
  <si>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</si>
  <si>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</si>
  <si>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</si>
  <si>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</si>
  <si>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</si>
  <si>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</si>
  <si>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</si>
  <si>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</si>
  <si>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</si>
  <si>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</si>
  <si>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</si>
  <si>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</si>
  <si>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</si>
  <si>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</si>
  <si>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</si>
  <si>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</si>
  <si>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</si>
  <si>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</si>
  <si>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</si>
  <si>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</si>
  <si>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</si>
  <si>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</si>
  <si>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</si>
  <si>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</si>
  <si>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</si>
  <si>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</si>
  <si>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</si>
  <si>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</si>
  <si>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</si>
  <si>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</si>
  <si>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</si>
  <si>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</si>
  <si>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</si>
  <si>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</si>
  <si>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</si>
  <si>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</si>
  <si>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</si>
  <si>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</si>
  <si>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</si>
  <si>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</si>
  <si>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</si>
  <si>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</si>
  <si>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</si>
  <si>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</si>
  <si>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</si>
  <si>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</si>
  <si>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</si>
  <si>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</si>
  <si>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</si>
  <si>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</si>
  <si>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</si>
  <si>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</si>
  <si>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</si>
  <si>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</si>
  <si>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</si>
  <si>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</si>
  <si>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</si>
  <si>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</si>
  <si>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</si>
  <si>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</si>
  <si>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</si>
  <si>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</si>
  <si>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</si>
  <si>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</si>
  <si>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</si>
  <si>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</si>
  <si>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</si>
  <si>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</si>
  <si>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</si>
  <si>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</si>
  <si>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</si>
  <si>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</si>
  <si>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</si>
  <si>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</si>
  <si>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</si>
  <si>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</si>
  <si>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</si>
  <si>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</si>
  <si>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</si>
  <si>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</si>
  <si>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</si>
  <si>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</si>
  <si>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</si>
  <si>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</si>
  <si>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</si>
  <si>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</si>
  <si>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</si>
  <si>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</si>
  <si>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</si>
  <si>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</si>
  <si>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</si>
  <si>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</si>
  <si>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</si>
  <si>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</si>
  <si>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</si>
  <si>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</si>
  <si>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</si>
  <si>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</si>
  <si>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</si>
  <si>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</si>
  <si>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</si>
  <si>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</si>
  <si>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</si>
  <si>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</si>
  <si>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</si>
  <si>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</si>
  <si>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</si>
  <si>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</si>
  <si>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</si>
  <si>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</si>
  <si>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</si>
  <si>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</si>
  <si>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</si>
  <si>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</si>
  <si>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</si>
  <si>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</si>
  <si>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</si>
  <si>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</si>
  <si>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</si>
  <si>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</si>
  <si>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</si>
  <si>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</si>
  <si>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</si>
  <si>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</si>
  <si>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</si>
  <si>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</si>
  <si>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</si>
  <si>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山形県東根市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</si>
  <si>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</si>
  <si>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</si>
  <si>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</si>
  <si>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</si>
  <si>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</si>
  <si>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</si>
  <si>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</si>
  <si>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</si>
  <si>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</si>
  <si>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</si>
  <si>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</si>
  <si>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</si>
  <si>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</si>
  <si>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</si>
  <si>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</si>
  <si>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</si>
  <si>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</si>
  <si>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</si>
  <si>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</si>
  <si>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</si>
  <si>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</si>
  <si>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</si>
  <si>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</si>
  <si>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</si>
  <si>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</si>
  <si>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</si>
  <si>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</si>
  <si>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</si>
  <si>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</si>
  <si>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</si>
  <si>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</si>
  <si>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</si>
  <si>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</si>
  <si>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</si>
  <si>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</si>
  <si>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</si>
  <si>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</si>
  <si>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</si>
  <si>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</si>
  <si>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</si>
  <si>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</si>
  <si>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</si>
  <si>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</si>
  <si>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</si>
  <si>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</si>
  <si>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</si>
  <si>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</si>
  <si>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</si>
  <si>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</si>
  <si>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</si>
  <si>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</si>
  <si>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</si>
  <si>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</si>
  <si>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</si>
  <si>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</si>
  <si>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</si>
  <si>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</si>
  <si>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</si>
  <si>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</si>
  <si>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</si>
  <si>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</si>
  <si>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</si>
  <si>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</si>
  <si>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</si>
  <si>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</si>
  <si>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</si>
  <si>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</si>
  <si>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</si>
  <si>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</si>
  <si>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</si>
  <si>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</si>
  <si>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</si>
  <si>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</si>
  <si>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</si>
  <si>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</si>
  <si>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</si>
  <si>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</si>
  <si>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</si>
  <si>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</si>
  <si>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</si>
  <si>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</si>
  <si>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</si>
  <si>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</si>
  <si>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</si>
  <si>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</si>
  <si>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</si>
  <si>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</si>
  <si>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</si>
  <si>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</si>
  <si>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</si>
  <si>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</si>
  <si>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</si>
  <si>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</si>
  <si>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</si>
  <si>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</si>
  <si>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</si>
  <si>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</si>
  <si>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</si>
  <si>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</si>
  <si>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</si>
  <si>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</si>
  <si>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</si>
  <si>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</si>
  <si>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</si>
  <si>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</si>
  <si>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</si>
  <si>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</si>
  <si>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</si>
  <si>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</si>
  <si>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</si>
  <si>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</si>
  <si>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</si>
  <si>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</si>
  <si>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</si>
  <si>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</si>
  <si>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</si>
  <si>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</si>
  <si>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</si>
  <si>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</si>
  <si>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</si>
  <si>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</si>
  <si>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</si>
  <si>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</si>
  <si>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</si>
  <si>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</si>
  <si>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</si>
  <si>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</si>
  <si>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</si>
  <si>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</si>
  <si>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</si>
  <si>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</si>
  <si>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</si>
  <si>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</si>
  <si>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</si>
  <si>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</si>
  <si>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</si>
  <si>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</si>
  <si>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</si>
  <si>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</si>
  <si>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</si>
  <si>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</si>
  <si>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</si>
  <si>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</si>
  <si>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</si>
  <si>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</si>
  <si>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</si>
  <si>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</si>
  <si>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</si>
  <si>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</si>
  <si>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</si>
  <si>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</si>
  <si>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</si>
  <si>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</si>
  <si>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</si>
  <si>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山形県東根市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</si>
  <si>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</si>
  <si>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</si>
  <si>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</si>
  <si>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</si>
  <si>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</si>
  <si>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</si>
  <si>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</si>
  <si>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</si>
  <si>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</si>
  <si>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</si>
  <si>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</si>
  <si>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</si>
  <si>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</si>
  <si>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</si>
  <si>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</si>
  <si>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</si>
  <si>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</si>
  <si>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</si>
  <si>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</si>
  <si>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</si>
  <si>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</si>
  <si>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</si>
  <si>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</si>
  <si>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</si>
  <si>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</si>
  <si>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</si>
  <si>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</si>
  <si>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</si>
  <si>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</si>
  <si>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</si>
  <si>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</si>
  <si>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</si>
  <si>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</si>
  <si>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</si>
  <si>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</si>
  <si>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</si>
  <si>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</si>
  <si>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</si>
  <si>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</si>
  <si>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</si>
  <si>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</si>
  <si>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</si>
  <si>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</si>
  <si>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</si>
  <si>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</si>
  <si>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</si>
  <si>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</si>
  <si>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</si>
  <si>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</si>
  <si>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</si>
  <si>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</si>
  <si>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</si>
  <si>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</si>
  <si>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</si>
  <si>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</si>
  <si>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</si>
  <si>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</si>
  <si>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</si>
  <si>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</si>
  <si>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</si>
  <si>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</si>
  <si>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</si>
  <si>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</si>
  <si>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</si>
  <si>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</si>
  <si>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</si>
  <si>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</si>
  <si>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</si>
  <si>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</si>
  <si>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</si>
  <si>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</si>
  <si>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</si>
  <si>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</si>
  <si>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</si>
  <si>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</si>
  <si>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</si>
  <si>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</si>
  <si>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</si>
  <si>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</si>
  <si>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</si>
  <si>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</si>
  <si>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</si>
  <si>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</si>
  <si>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</si>
  <si>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</si>
  <si>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</si>
  <si>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</si>
  <si>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</si>
  <si>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</si>
  <si>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</si>
  <si>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</si>
  <si>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</si>
  <si>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</si>
  <si>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</si>
  <si>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</si>
  <si>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</si>
  <si>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</si>
  <si>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</si>
  <si>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</si>
  <si>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</si>
  <si>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</si>
  <si>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</si>
  <si>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</si>
  <si>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</si>
  <si>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</si>
  <si>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</si>
  <si>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</si>
  <si>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</si>
  <si>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</si>
  <si>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</si>
  <si>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</si>
  <si>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</si>
  <si>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</si>
  <si>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</si>
  <si>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</si>
  <si>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</si>
  <si>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</si>
  <si>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</si>
  <si>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</si>
  <si>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</si>
  <si>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</si>
  <si>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</si>
  <si>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</si>
  <si>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</si>
  <si>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</si>
  <si>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</si>
  <si>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</si>
  <si>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</si>
  <si>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</si>
  <si>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</si>
  <si>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</si>
  <si>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</si>
  <si>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</si>
  <si>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</si>
  <si>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</si>
  <si>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</si>
  <si>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</si>
  <si>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</si>
  <si>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</si>
  <si>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</si>
  <si>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</si>
  <si>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</si>
  <si>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</si>
  <si>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</si>
  <si>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</si>
  <si>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</si>
  <si>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</si>
  <si>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</si>
  <si>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</si>
  <si>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</si>
  <si>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</si>
  <si>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</si>
  <si>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</si>
  <si>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</si>
  <si>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</si>
  <si>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</si>
  <si>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</si>
  <si>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</si>
  <si>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</si>
  <si>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</si>
  <si>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</si>
  <si>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</si>
  <si>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</si>
  <si>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</si>
  <si>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</si>
  <si>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</si>
  <si>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</si>
  <si>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</si>
  <si>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</si>
  <si>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</si>
  <si>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</si>
  <si>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</si>
  <si>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</si>
  <si>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</si>
  <si>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</si>
  <si>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</si>
  <si>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</si>
  <si>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</si>
  <si>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</si>
  <si>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</si>
  <si>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</si>
  <si>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</si>
  <si>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</si>
  <si>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</si>
  <si>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</si>
  <si>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</si>
  <si>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0.05</t>
  </si>
  <si>
    <t>▲ 2.70</t>
  </si>
  <si>
    <t>▲ 0.87</t>
  </si>
  <si>
    <t>水道事業会計</t>
  </si>
  <si>
    <t>工業用水道事業会計</t>
  </si>
  <si>
    <t>一般会計</t>
  </si>
  <si>
    <t>介護保険特別会計</t>
  </si>
  <si>
    <t>国民健康保険特別会計</t>
  </si>
  <si>
    <t>公共下水道事業会計</t>
  </si>
  <si>
    <t>後期高齢者医療特別会計</t>
  </si>
  <si>
    <t>市営墓地特別会計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</si>
  <si>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</si>
  <si>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</si>
  <si>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</si>
  <si>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</si>
  <si>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</si>
  <si>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</si>
  <si>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</si>
  <si>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</si>
  <si>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</si>
  <si>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</si>
  <si>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</si>
  <si>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東根市外二市一町共立衛生処理組合</t>
    <rPh sb="0" eb="3">
      <t>ヒガシネシ</t>
    </rPh>
    <rPh sb="3" eb="4">
      <t>ソト</t>
    </rPh>
    <rPh sb="4" eb="5">
      <t>ニ</t>
    </rPh>
    <rPh sb="5" eb="6">
      <t>シ</t>
    </rPh>
    <rPh sb="6" eb="8">
      <t>イッチョウ</t>
    </rPh>
    <rPh sb="8" eb="10">
      <t>キョウリツ</t>
    </rPh>
    <rPh sb="10" eb="12">
      <t>エイセイ</t>
    </rPh>
    <rPh sb="12" eb="14">
      <t>ショリ</t>
    </rPh>
    <rPh sb="14" eb="16">
      <t>クミアイ</t>
    </rPh>
    <phoneticPr fontId="2"/>
  </si>
  <si>
    <t>北村山広域行政事務組合</t>
    <rPh sb="0" eb="1">
      <t>キタ</t>
    </rPh>
    <rPh sb="1" eb="3">
      <t>ムラヤマ</t>
    </rPh>
    <rPh sb="3" eb="5">
      <t>コウイキ</t>
    </rPh>
    <rPh sb="5" eb="7">
      <t>ギョウセイ</t>
    </rPh>
    <rPh sb="7" eb="9">
      <t>ジム</t>
    </rPh>
    <rPh sb="9" eb="11">
      <t>クミアイ</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</si>
  <si>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</si>
  <si>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</si>
  <si>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</si>
  <si>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1">
      <t>キタ</t>
    </rPh>
    <rPh sb="1" eb="3">
      <t>ムラヤマ</t>
    </rPh>
    <rPh sb="3" eb="5">
      <t>コウリツ</t>
    </rPh>
    <rPh sb="5" eb="7">
      <t>ビョウイン</t>
    </rPh>
    <rPh sb="7" eb="9">
      <t>クミアイ</t>
    </rPh>
    <phoneticPr fontId="2"/>
  </si>
  <si>
    <t>法適用企業</t>
  </si>
  <si>
    <t>東根育英会</t>
    <rPh sb="0" eb="2">
      <t>ヒガシネ</t>
    </rPh>
    <rPh sb="2" eb="5">
      <t>イクエイカイ</t>
    </rPh>
    <phoneticPr fontId="2"/>
  </si>
  <si>
    <t>東根市スポーツ協会</t>
    <rPh sb="0" eb="3">
      <t>ヒガシネシ</t>
    </rPh>
    <rPh sb="7" eb="9">
      <t>キョウカイ</t>
    </rPh>
    <phoneticPr fontId="2"/>
  </si>
  <si>
    <t>東根市土地開発公社</t>
    <rPh sb="0" eb="2">
      <t>ヒガシネ</t>
    </rPh>
    <rPh sb="2" eb="3">
      <t>シ</t>
    </rPh>
    <rPh sb="3" eb="9">
      <t>トチカイハツコウシャ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</si>
</sst>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F1BC-4B4A-86EB-DF003B9EE7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103925</c:v>
                </c:pt>
                <c:pt idx="1">
                  <c:v>60343</c:v>
                </c:pt>
                <c:pt idx="2">
                  <c:v>50636</c:v>
                </c:pt>
                <c:pt idx="3">
                  <c:v>68849</c:v>
                </c:pt>
                <c:pt idx="4">
                  <c:v>78359</c:v>
                </c:pt>
              </c:numCache>
            </c:numRef>
          </c:val>
          <c:smooth val="0"/>
          <c:extLst>
            <c:ext xmlns:c16="http://schemas.microsoft.com/office/drawing/2014/chart" uri="{C3380CC4-5D6E-409C-BE32-E72D297353CC}">
              <c16:uniqueId val="{00000001-F1BC-4B4A-86EB-DF003B9EE7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5.0199999999999996</c:v>
                </c:pt>
                <c:pt idx="1">
                  <c:v>4.84</c:v>
                </c:pt>
                <c:pt idx="2">
                  <c:v>8.75</c:v>
                </c:pt>
                <c:pt idx="3">
                  <c:v>5.23</c:v>
                </c:pt>
                <c:pt idx="4">
                  <c:v>5.62</c:v>
                </c:pt>
              </c:numCache>
            </c:numRef>
          </c:val>
          <c:extLst>
            <c:ext xmlns:c16="http://schemas.microsoft.com/office/drawing/2014/chart" uri="{C3380CC4-5D6E-409C-BE32-E72D297353CC}">
              <c16:uniqueId val="{00000000-A0C4-4F34-B5D9-140D95B9D6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22.43</c:v>
                </c:pt>
                <c:pt idx="1">
                  <c:v>21.94</c:v>
                </c:pt>
                <c:pt idx="2">
                  <c:v>21.99</c:v>
                </c:pt>
                <c:pt idx="3">
                  <c:v>22.17</c:v>
                </c:pt>
                <c:pt idx="4">
                  <c:v>19.809999999999999</c:v>
                </c:pt>
              </c:numCache>
            </c:numRef>
          </c:val>
          <c:extLst>
            <c:ext xmlns:c16="http://schemas.microsoft.com/office/drawing/2014/chart" uri="{C3380CC4-5D6E-409C-BE32-E72D297353CC}">
              <c16:uniqueId val="{00000001-A0C4-4F34-B5D9-140D95B9D6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2.54</c:v>
                </c:pt>
                <c:pt idx="1">
                  <c:v>-0.05</c:v>
                </c:pt>
                <c:pt idx="2">
                  <c:v>4.78</c:v>
                </c:pt>
                <c:pt idx="3">
                  <c:v>-2.7</c:v>
                </c:pt>
                <c:pt idx="4">
                  <c:v>-0.87</c:v>
                </c:pt>
              </c:numCache>
            </c:numRef>
          </c:val>
          <c:smooth val="0"/>
          <c:extLst>
            <c:ext xmlns:c16="http://schemas.microsoft.com/office/drawing/2014/chart" uri="{C3380CC4-5D6E-409C-BE32-E72D297353CC}">
              <c16:uniqueId val="{00000002-A0C4-4F34-B5D9-140D95B9D6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1.18</c:v>
                </c:pt>
                <c:pt idx="8">
                  <c:v>0</c:v>
                </c:pt>
                <c:pt idx="9">
                  <c:v>0</c:v>
                </c:pt>
              </c:numCache>
            </c:numRef>
          </c:val>
          <c:extLst>
            <c:ext xmlns:c16="http://schemas.microsoft.com/office/drawing/2014/chart" uri="{C3380CC4-5D6E-409C-BE32-E72D297353CC}">
              <c16:uniqueId val="{00000000-5BB4-47CC-A4DB-AB736DA5B7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B4-47CC-A4DB-AB736DA5B7C2}"/>
            </c:ext>
          </c:extLst>
        </c:ser>
        <c:ser>
          <c:idx val="2"/>
          <c:order val="2"/>
          <c:tx>
            <c:strRef>
              <c:f>データシート!$A$29</c:f>
              <c:strCache>
                <c:ptCount val="1"/>
                <c:pt idx="0">
                  <c:v>市営墓地特別会計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0.03</c:v>
                </c:pt>
              </c:numCache>
            </c:numRef>
          </c:val>
          <c:extLst>
            <c:ext xmlns:c16="http://schemas.microsoft.com/office/drawing/2014/chart" uri="{C3380CC4-5D6E-409C-BE32-E72D297353CC}">
              <c16:uniqueId val="{00000002-5BB4-47CC-A4DB-AB736DA5B7C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0.13</c:v>
                </c:pt>
                <c:pt idx="8">
                  <c:v>#N/A</c:v>
                </c:pt>
                <c:pt idx="9">
                  <c:v>0.13</c:v>
                </c:pt>
              </c:numCache>
            </c:numRef>
          </c:val>
          <c:extLst>
            <c:ext xmlns:c16="http://schemas.microsoft.com/office/drawing/2014/chart" uri="{C3380CC4-5D6E-409C-BE32-E72D297353CC}">
              <c16:uniqueId val="{00000003-5BB4-47CC-A4DB-AB736DA5B7C2}"/>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1.25</c:v>
                </c:pt>
              </c:numCache>
            </c:numRef>
          </c:val>
          <c:extLst>
            <c:ext xmlns:c16="http://schemas.microsoft.com/office/drawing/2014/chart" uri="{C3380CC4-5D6E-409C-BE32-E72D297353CC}">
              <c16:uniqueId val="{00000004-5BB4-47CC-A4DB-AB736DA5B7C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0.18</c:v>
                </c:pt>
                <c:pt idx="2">
                  <c:v>#N/A</c:v>
                </c:pt>
                <c:pt idx="3">
                  <c:v>1.54</c:v>
                </c:pt>
                <c:pt idx="4">
                  <c:v>#N/A</c:v>
                </c:pt>
                <c:pt idx="5">
                  <c:v>0.51</c:v>
                </c:pt>
                <c:pt idx="6">
                  <c:v>#N/A</c:v>
                </c:pt>
                <c:pt idx="7">
                  <c:v>1.26</c:v>
                </c:pt>
                <c:pt idx="8">
                  <c:v>#N/A</c:v>
                </c:pt>
                <c:pt idx="9">
                  <c:v>1.29</c:v>
                </c:pt>
              </c:numCache>
            </c:numRef>
          </c:val>
          <c:extLst>
            <c:ext xmlns:c16="http://schemas.microsoft.com/office/drawing/2014/chart" uri="{C3380CC4-5D6E-409C-BE32-E72D297353CC}">
              <c16:uniqueId val="{00000005-5BB4-47CC-A4DB-AB736DA5B7C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1.31</c:v>
                </c:pt>
                <c:pt idx="2">
                  <c:v>#N/A</c:v>
                </c:pt>
                <c:pt idx="3">
                  <c:v>1.25</c:v>
                </c:pt>
                <c:pt idx="4">
                  <c:v>#N/A</c:v>
                </c:pt>
                <c:pt idx="5">
                  <c:v>1.38</c:v>
                </c:pt>
                <c:pt idx="6">
                  <c:v>#N/A</c:v>
                </c:pt>
                <c:pt idx="7">
                  <c:v>0.71</c:v>
                </c:pt>
                <c:pt idx="8">
                  <c:v>#N/A</c:v>
                </c:pt>
                <c:pt idx="9">
                  <c:v>1.74</c:v>
                </c:pt>
              </c:numCache>
            </c:numRef>
          </c:val>
          <c:extLst>
            <c:ext xmlns:c16="http://schemas.microsoft.com/office/drawing/2014/chart" uri="{C3380CC4-5D6E-409C-BE32-E72D297353CC}">
              <c16:uniqueId val="{00000006-5BB4-47CC-A4DB-AB736DA5B7C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c:v>
                </c:pt>
                <c:pt idx="2">
                  <c:v>#N/A</c:v>
                </c:pt>
                <c:pt idx="3">
                  <c:v>4.82</c:v>
                </c:pt>
                <c:pt idx="4">
                  <c:v>#N/A</c:v>
                </c:pt>
                <c:pt idx="5">
                  <c:v>8.7200000000000006</c:v>
                </c:pt>
                <c:pt idx="6">
                  <c:v>#N/A</c:v>
                </c:pt>
                <c:pt idx="7">
                  <c:v>5.2</c:v>
                </c:pt>
                <c:pt idx="8">
                  <c:v>#N/A</c:v>
                </c:pt>
                <c:pt idx="9">
                  <c:v>5.58</c:v>
                </c:pt>
              </c:numCache>
            </c:numRef>
          </c:val>
          <c:extLst>
            <c:ext xmlns:c16="http://schemas.microsoft.com/office/drawing/2014/chart" uri="{C3380CC4-5D6E-409C-BE32-E72D297353CC}">
              <c16:uniqueId val="{00000007-5BB4-47CC-A4DB-AB736DA5B7C2}"/>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3.46</c:v>
                </c:pt>
                <c:pt idx="2">
                  <c:v>#N/A</c:v>
                </c:pt>
                <c:pt idx="3">
                  <c:v>3.75</c:v>
                </c:pt>
                <c:pt idx="4">
                  <c:v>#N/A</c:v>
                </c:pt>
                <c:pt idx="5">
                  <c:v>3.97</c:v>
                </c:pt>
                <c:pt idx="6">
                  <c:v>#N/A</c:v>
                </c:pt>
                <c:pt idx="7">
                  <c:v>5.07</c:v>
                </c:pt>
                <c:pt idx="8">
                  <c:v>#N/A</c:v>
                </c:pt>
                <c:pt idx="9">
                  <c:v>5.9</c:v>
                </c:pt>
              </c:numCache>
            </c:numRef>
          </c:val>
          <c:extLst>
            <c:ext xmlns:c16="http://schemas.microsoft.com/office/drawing/2014/chart" uri="{C3380CC4-5D6E-409C-BE32-E72D297353CC}">
              <c16:uniqueId val="{00000008-5BB4-47CC-A4DB-AB736DA5B7C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19.739999999999998</c:v>
                </c:pt>
                <c:pt idx="2">
                  <c:v>#N/A</c:v>
                </c:pt>
                <c:pt idx="3">
                  <c:v>20.18</c:v>
                </c:pt>
                <c:pt idx="4">
                  <c:v>#N/A</c:v>
                </c:pt>
                <c:pt idx="5">
                  <c:v>20.399999999999999</c:v>
                </c:pt>
                <c:pt idx="6">
                  <c:v>#N/A</c:v>
                </c:pt>
                <c:pt idx="7">
                  <c:v>23.18</c:v>
                </c:pt>
                <c:pt idx="8">
                  <c:v>#N/A</c:v>
                </c:pt>
                <c:pt idx="9">
                  <c:v>22.4</c:v>
                </c:pt>
              </c:numCache>
            </c:numRef>
          </c:val>
          <c:extLst>
            <c:ext xmlns:c16="http://schemas.microsoft.com/office/drawing/2014/chart" uri="{C3380CC4-5D6E-409C-BE32-E72D297353CC}">
              <c16:uniqueId val="{00000009-5BB4-47CC-A4DB-AB736DA5B7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2261</c:v>
                </c:pt>
                <c:pt idx="5">
                  <c:v>2236</c:v>
                </c:pt>
                <c:pt idx="8">
                  <c:v>2181</c:v>
                </c:pt>
                <c:pt idx="11">
                  <c:v>2123</c:v>
                </c:pt>
                <c:pt idx="14">
                  <c:v>1897</c:v>
                </c:pt>
              </c:numCache>
            </c:numRef>
          </c:val>
          <c:extLst>
            <c:ext xmlns:c16="http://schemas.microsoft.com/office/drawing/2014/chart" uri="{C3380CC4-5D6E-409C-BE32-E72D297353CC}">
              <c16:uniqueId val="{00000000-A42B-4DBA-A9D9-5BF64AB9FA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2B-4DBA-A9D9-5BF64AB9FA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273</c:v>
                </c:pt>
                <c:pt idx="3">
                  <c:v>165</c:v>
                </c:pt>
                <c:pt idx="6">
                  <c:v>159</c:v>
                </c:pt>
                <c:pt idx="9">
                  <c:v>150</c:v>
                </c:pt>
                <c:pt idx="12">
                  <c:v>138</c:v>
                </c:pt>
              </c:numCache>
            </c:numRef>
          </c:val>
          <c:extLst>
            <c:ext xmlns:c16="http://schemas.microsoft.com/office/drawing/2014/chart" uri="{C3380CC4-5D6E-409C-BE32-E72D297353CC}">
              <c16:uniqueId val="{00000002-A42B-4DBA-A9D9-5BF64AB9FA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270</c:v>
                </c:pt>
                <c:pt idx="3">
                  <c:v>291</c:v>
                </c:pt>
                <c:pt idx="6">
                  <c:v>296</c:v>
                </c:pt>
                <c:pt idx="9">
                  <c:v>281</c:v>
                </c:pt>
                <c:pt idx="12">
                  <c:v>275</c:v>
                </c:pt>
              </c:numCache>
            </c:numRef>
          </c:val>
          <c:extLst>
            <c:ext xmlns:c16="http://schemas.microsoft.com/office/drawing/2014/chart" uri="{C3380CC4-5D6E-409C-BE32-E72D297353CC}">
              <c16:uniqueId val="{00000003-A42B-4DBA-A9D9-5BF64AB9FA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582</c:v>
                </c:pt>
                <c:pt idx="3">
                  <c:v>542</c:v>
                </c:pt>
                <c:pt idx="6">
                  <c:v>541</c:v>
                </c:pt>
                <c:pt idx="9">
                  <c:v>506</c:v>
                </c:pt>
                <c:pt idx="12">
                  <c:v>413</c:v>
                </c:pt>
              </c:numCache>
            </c:numRef>
          </c:val>
          <c:extLst>
            <c:ext xmlns:c16="http://schemas.microsoft.com/office/drawing/2014/chart" uri="{C3380CC4-5D6E-409C-BE32-E72D297353CC}">
              <c16:uniqueId val="{00000004-A42B-4DBA-A9D9-5BF64AB9FA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2B-4DBA-A9D9-5BF64AB9FA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2B-4DBA-A9D9-5BF64AB9FA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1915</c:v>
                </c:pt>
                <c:pt idx="3">
                  <c:v>1879</c:v>
                </c:pt>
                <c:pt idx="6">
                  <c:v>1837</c:v>
                </c:pt>
                <c:pt idx="9">
                  <c:v>1824</c:v>
                </c:pt>
                <c:pt idx="12">
                  <c:v>1874</c:v>
                </c:pt>
              </c:numCache>
            </c:numRef>
          </c:val>
          <c:extLst>
            <c:ext xmlns:c16="http://schemas.microsoft.com/office/drawing/2014/chart" uri="{C3380CC4-5D6E-409C-BE32-E72D297353CC}">
              <c16:uniqueId val="{00000007-A42B-4DBA-A9D9-5BF64AB9FA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779</c:v>
                </c:pt>
                <c:pt idx="2">
                  <c:v>#N/A</c:v>
                </c:pt>
                <c:pt idx="3">
                  <c:v>#N/A</c:v>
                </c:pt>
                <c:pt idx="4">
                  <c:v>641</c:v>
                </c:pt>
                <c:pt idx="5">
                  <c:v>#N/A</c:v>
                </c:pt>
                <c:pt idx="6">
                  <c:v>#N/A</c:v>
                </c:pt>
                <c:pt idx="7">
                  <c:v>652</c:v>
                </c:pt>
                <c:pt idx="8">
                  <c:v>#N/A</c:v>
                </c:pt>
                <c:pt idx="9">
                  <c:v>#N/A</c:v>
                </c:pt>
                <c:pt idx="10">
                  <c:v>638</c:v>
                </c:pt>
                <c:pt idx="11">
                  <c:v>#N/A</c:v>
                </c:pt>
                <c:pt idx="12">
                  <c:v>#N/A</c:v>
                </c:pt>
                <c:pt idx="13">
                  <c:v>803</c:v>
                </c:pt>
                <c:pt idx="14">
                  <c:v>#N/A</c:v>
                </c:pt>
              </c:numCache>
            </c:numRef>
          </c:val>
          <c:smooth val="0"/>
          <c:extLst>
            <c:ext xmlns:c16="http://schemas.microsoft.com/office/drawing/2014/chart" uri="{C3380CC4-5D6E-409C-BE32-E72D297353CC}">
              <c16:uniqueId val="{00000008-A42B-4DBA-A9D9-5BF64AB9FA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18792</c:v>
                </c:pt>
                <c:pt idx="5">
                  <c:v>18218</c:v>
                </c:pt>
                <c:pt idx="8">
                  <c:v>18124</c:v>
                </c:pt>
                <c:pt idx="11">
                  <c:v>18116</c:v>
                </c:pt>
                <c:pt idx="14">
                  <c:v>18188</c:v>
                </c:pt>
              </c:numCache>
            </c:numRef>
          </c:val>
          <c:extLst>
            <c:ext xmlns:c16="http://schemas.microsoft.com/office/drawing/2014/chart" uri="{C3380CC4-5D6E-409C-BE32-E72D297353CC}">
              <c16:uniqueId val="{00000000-34B5-4650-A82E-CBBEF6BF79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3107</c:v>
                </c:pt>
                <c:pt idx="5">
                  <c:v>3104</c:v>
                </c:pt>
                <c:pt idx="8">
                  <c:v>3279</c:v>
                </c:pt>
                <c:pt idx="11">
                  <c:v>3551</c:v>
                </c:pt>
                <c:pt idx="14">
                  <c:v>3502</c:v>
                </c:pt>
              </c:numCache>
            </c:numRef>
          </c:val>
          <c:extLst>
            <c:ext xmlns:c16="http://schemas.microsoft.com/office/drawing/2014/chart" uri="{C3380CC4-5D6E-409C-BE32-E72D297353CC}">
              <c16:uniqueId val="{00000001-34B5-4650-A82E-CBBEF6BF79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6989</c:v>
                </c:pt>
                <c:pt idx="5">
                  <c:v>7090</c:v>
                </c:pt>
                <c:pt idx="8">
                  <c:v>6303</c:v>
                </c:pt>
                <c:pt idx="11">
                  <c:v>6365</c:v>
                </c:pt>
                <c:pt idx="14">
                  <c:v>6272</c:v>
                </c:pt>
              </c:numCache>
            </c:numRef>
          </c:val>
          <c:extLst>
            <c:ext xmlns:c16="http://schemas.microsoft.com/office/drawing/2014/chart" uri="{C3380CC4-5D6E-409C-BE32-E72D297353CC}">
              <c16:uniqueId val="{00000002-34B5-4650-A82E-CBBEF6BF79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B5-4650-A82E-CBBEF6BF79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B5-4650-A82E-CBBEF6BF79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B5-4650-A82E-CBBEF6BF79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2324</c:v>
                </c:pt>
                <c:pt idx="3">
                  <c:v>2295</c:v>
                </c:pt>
                <c:pt idx="6">
                  <c:v>2192</c:v>
                </c:pt>
                <c:pt idx="9">
                  <c:v>2166</c:v>
                </c:pt>
                <c:pt idx="12">
                  <c:v>2067</c:v>
                </c:pt>
              </c:numCache>
            </c:numRef>
          </c:val>
          <c:extLst>
            <c:ext xmlns:c16="http://schemas.microsoft.com/office/drawing/2014/chart" uri="{C3380CC4-5D6E-409C-BE32-E72D297353CC}">
              <c16:uniqueId val="{00000006-34B5-4650-A82E-CBBEF6BF79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1588</c:v>
                </c:pt>
                <c:pt idx="3">
                  <c:v>1355</c:v>
                </c:pt>
                <c:pt idx="6">
                  <c:v>1412</c:v>
                </c:pt>
                <c:pt idx="9">
                  <c:v>1550</c:v>
                </c:pt>
                <c:pt idx="12">
                  <c:v>1654</c:v>
                </c:pt>
              </c:numCache>
            </c:numRef>
          </c:val>
          <c:extLst>
            <c:ext xmlns:c16="http://schemas.microsoft.com/office/drawing/2014/chart" uri="{C3380CC4-5D6E-409C-BE32-E72D297353CC}">
              <c16:uniqueId val="{00000007-34B5-4650-A82E-CBBEF6BF79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6587</c:v>
                </c:pt>
                <c:pt idx="3">
                  <c:v>6099</c:v>
                </c:pt>
                <c:pt idx="6">
                  <c:v>5794</c:v>
                </c:pt>
                <c:pt idx="9">
                  <c:v>5522</c:v>
                </c:pt>
                <c:pt idx="12">
                  <c:v>5331</c:v>
                </c:pt>
              </c:numCache>
            </c:numRef>
          </c:val>
          <c:extLst>
            <c:ext xmlns:c16="http://schemas.microsoft.com/office/drawing/2014/chart" uri="{C3380CC4-5D6E-409C-BE32-E72D297353CC}">
              <c16:uniqueId val="{00000008-34B5-4650-A82E-CBBEF6BF79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918</c:v>
                </c:pt>
                <c:pt idx="3">
                  <c:v>768</c:v>
                </c:pt>
                <c:pt idx="6">
                  <c:v>619</c:v>
                </c:pt>
                <c:pt idx="9">
                  <c:v>477</c:v>
                </c:pt>
                <c:pt idx="12">
                  <c:v>345</c:v>
                </c:pt>
              </c:numCache>
            </c:numRef>
          </c:val>
          <c:extLst>
            <c:ext xmlns:c16="http://schemas.microsoft.com/office/drawing/2014/chart" uri="{C3380CC4-5D6E-409C-BE32-E72D297353CC}">
              <c16:uniqueId val="{00000009-34B5-4650-A82E-CBBEF6BF79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19173</c:v>
                </c:pt>
                <c:pt idx="3">
                  <c:v>19023</c:v>
                </c:pt>
                <c:pt idx="6">
                  <c:v>18438</c:v>
                </c:pt>
                <c:pt idx="9">
                  <c:v>18971</c:v>
                </c:pt>
                <c:pt idx="12">
                  <c:v>19909</c:v>
                </c:pt>
              </c:numCache>
            </c:numRef>
          </c:val>
          <c:extLst>
            <c:ext xmlns:c16="http://schemas.microsoft.com/office/drawing/2014/chart" uri="{C3380CC4-5D6E-409C-BE32-E72D297353CC}">
              <c16:uniqueId val="{0000000A-34B5-4650-A82E-CBBEF6BF79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1701</c:v>
                </c:pt>
                <c:pt idx="2">
                  <c:v>#N/A</c:v>
                </c:pt>
                <c:pt idx="3">
                  <c:v>#N/A</c:v>
                </c:pt>
                <c:pt idx="4">
                  <c:v>1128</c:v>
                </c:pt>
                <c:pt idx="5">
                  <c:v>#N/A</c:v>
                </c:pt>
                <c:pt idx="6">
                  <c:v>#N/A</c:v>
                </c:pt>
                <c:pt idx="7">
                  <c:v>749</c:v>
                </c:pt>
                <c:pt idx="8">
                  <c:v>#N/A</c:v>
                </c:pt>
                <c:pt idx="9">
                  <c:v>#N/A</c:v>
                </c:pt>
                <c:pt idx="10">
                  <c:v>654</c:v>
                </c:pt>
                <c:pt idx="11">
                  <c:v>#N/A</c:v>
                </c:pt>
                <c:pt idx="12">
                  <c:v>#N/A</c:v>
                </c:pt>
                <c:pt idx="13">
                  <c:v>1344</c:v>
                </c:pt>
                <c:pt idx="14">
                  <c:v>#N/A</c:v>
                </c:pt>
              </c:numCache>
            </c:numRef>
          </c:val>
          <c:smooth val="0"/>
          <c:extLst>
            <c:ext xmlns:c16="http://schemas.microsoft.com/office/drawing/2014/chart" uri="{C3380CC4-5D6E-409C-BE32-E72D297353CC}">
              <c16:uniqueId val="{0000000B-34B5-4650-A82E-CBBEF6BF79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2522</c:v>
                </c:pt>
                <c:pt idx="1">
                  <c:v>2524</c:v>
                </c:pt>
                <c:pt idx="2">
                  <c:v>2274</c:v>
                </c:pt>
              </c:numCache>
            </c:numRef>
          </c:val>
          <c:extLst>
            <c:ext xmlns:c16="http://schemas.microsoft.com/office/drawing/2014/chart" uri="{C3380CC4-5D6E-409C-BE32-E72D297353CC}">
              <c16:uniqueId val="{00000000-94CC-483B-83AF-A7B9AB1C67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692</c:v>
                </c:pt>
                <c:pt idx="1">
                  <c:v>603</c:v>
                </c:pt>
                <c:pt idx="2">
                  <c:v>513</c:v>
                </c:pt>
              </c:numCache>
            </c:numRef>
          </c:val>
          <c:extLst>
            <c:ext xmlns:c16="http://schemas.microsoft.com/office/drawing/2014/chart" uri="{C3380CC4-5D6E-409C-BE32-E72D297353CC}">
              <c16:uniqueId val="{00000001-94CC-483B-83AF-A7B9AB1C67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2449</c:v>
                </c:pt>
                <c:pt idx="1">
                  <c:v>2549</c:v>
                </c:pt>
                <c:pt idx="2">
                  <c:v>2738</c:v>
                </c:pt>
              </c:numCache>
            </c:numRef>
          </c:val>
          <c:extLst>
            <c:ext xmlns:c16="http://schemas.microsoft.com/office/drawing/2014/chart" uri="{C3380CC4-5D6E-409C-BE32-E72D297353CC}">
              <c16:uniqueId val="{00000002-94CC-483B-83AF-A7B9AB1C67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近年実施した大型事業の起債元金償還が始まるため、今後の公債費は逓増傾向にある。</a:t>
          </a:r>
        </a:p>
        <a:p>
          <a:r>
            <a:rPr kumimoji="1" lang="ja-JP" altLang="en-US" sz="1400">
              <a:latin typeface="ＭＳ ゴシック" pitchFamily="49" charset="-128"/>
              <a:ea typeface="ＭＳ ゴシック" pitchFamily="49" charset="-128"/>
            </a:rPr>
            <a:t>　また一方で、公営企業への公債費にかかる繰出金や債務負担行為に基づく支出額は減少しており、全体として当該比率における分子額は緩やかに上昇する。</a:t>
          </a:r>
        </a:p>
        <a:p>
          <a:r>
            <a:rPr kumimoji="1" lang="ja-JP" altLang="en-US" sz="1400">
              <a:latin typeface="ＭＳ ゴシック" pitchFamily="49" charset="-128"/>
              <a:ea typeface="ＭＳ ゴシック" pitchFamily="49" charset="-128"/>
            </a:rPr>
            <a:t>　そのため、今後は新規起債発行額の抑制等の取り組みをより一層進める必要がある。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３０までは起債の償還が順調に進み、市債残高は年々減少しており、あわせて公営企業会計への繰出金である公営企業債等繰入見込額も公営企業債の償還が進んでいることで減少し、さらには債務負担行為に基づく支出予定額も年々減少してきたことにより、将来負担比率は逓減傾向にあった。</a:t>
          </a:r>
        </a:p>
        <a:p>
          <a:r>
            <a:rPr kumimoji="1" lang="ja-JP" altLang="en-US" sz="1400">
              <a:latin typeface="ＭＳ ゴシック" pitchFamily="49" charset="-128"/>
              <a:ea typeface="ＭＳ ゴシック" pitchFamily="49" charset="-128"/>
            </a:rPr>
            <a:t>　しかし、Ｒ１以降は近年の大型事業の実施による市債残高が増加することから、将来負担比率は、緩やかな悪化に転じている。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山形県東根市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ふるさとづくり寄附金増に伴う基金積立が前年度比で増となったものの、除排雪経費等による財政調整基金の取り崩し、及び計画的な繰上償還に伴い減債基金を取り崩したことにより、全体の残額とし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実施計画における基金の活用計画を予算編成に適切に反映させ、財源確保や負担の平準化に向け適正に活用していく。特に、恒久財源ではないふるさとづくり寄附を財源としたふるさとづくり基金の活用については特に留意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ふるさとづくり寄附金を財源に、地域福祉の向上や地域資源の保全、活用等を図る。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市立小中学校建設に必要な資金を積み立て、建設の費用に充てる場合に限り活用する。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市民の文化活動の場となる市民文化会館、図書館、その他の文化施設の整備の際に活用する。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新型コロナウイルス感染症対応地方創生臨時交付金を財源に、新型コロナウイルスの影響を受けた中小企業者に対する利子補給事業等への費用に充てる。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２年度設置。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アイジー工業株式会社からの寄附金を財源に、産業教育及び科学教育の振興費に充てる。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ふるさとづくり寄附の実績増に伴い、基金残高も増加している。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神町小学校改築事業に約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百万円取り崩したため、残高は減少している。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Ｒ２年度は、繰入はなく利子積立のみである。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中小企業者への利子補給等の将来的な負担に備えるため、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百万円ずつを取り崩し、科学教育等の事業に活用している。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今後とも、ふるさとづくり寄附者の東根市への思いを具体化するために適宜活用していく。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学校建設事業はＲ２年度までで一段落し、今後は公共施設全体の長寿命化対策に重点を置く必要があるため、令和３年度は当基金から公共施設総合管理基金に移行し、活用していく。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今後とも、毎年定額を取り崩し、科学教育等の事業に活用していく。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各年度における当初予算、補正予算を編成するにあたり、最終的な財源調整のために用いている。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２年度においては、新型コロナ対策経費や除排雪経費等の増により、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予算編成及び災害等の突発的な財政出動に支障をきたさないため、年度当初には常に一定程度の残高を確保すべく財政運営にあたる。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市債残高のうち高利率のものを一部繰上償還するための原資として、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億円を繰り入れるとともに、防災行政無線整備に係る償還分として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今後とも将来的な公債費負担に備えるとともに、繰り上げ償還の機会を捉え、その際の財源として有効活用していく。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47,808
47,488
206.94
30,181,195
29,488,863
645,045
11,476,358
19,909,052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には大森工業団地をはじめとして、大型事業所を有する工業団地が多いことから、本市においては歳入に占める法人市民税の割合が比較的高い。近年、この法人市民税の決算額が上昇傾向にあったことから、当該指数も上昇傾向にある。</a:t>
          </a:r>
        </a:p>
        <a:p>
          <a:r>
            <a:rPr kumimoji="1" lang="ja-JP" altLang="en-US" sz="1300">
              <a:latin typeface="ＭＳ Ｐゴシック" panose="020B0600070205080204" pitchFamily="50" charset="-128"/>
              <a:ea typeface="ＭＳ Ｐゴシック" panose="020B0600070205080204" pitchFamily="50" charset="-128"/>
            </a:rPr>
            <a:t>　今後も税収増加に向け、収納確保対策を推進し、当該数値のさらなる上昇に努めたい。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241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844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147108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447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年度においては、分子では主に保育所給付費・障害者介護・医療費無償化等の扶助費が増加したことにより、当該数値は対前年度比で悪化となった。</a:t>
          </a:r>
        </a:p>
        <a:p>
          <a:r>
            <a:rPr kumimoji="1" lang="ja-JP" altLang="en-US" sz="1300">
              <a:latin typeface="ＭＳ Ｐゴシック" panose="020B0600070205080204" pitchFamily="50" charset="-128"/>
              <a:ea typeface="ＭＳ Ｐゴシック" panose="020B0600070205080204" pitchFamily="50" charset="-128"/>
            </a:rPr>
            <a:t>　今後は社会保障関係経費等の経常経費のさらなる伸びも想定されるため、一層の経費削減や財源確保に努め、当該比率の抑制を図る。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87630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121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39370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076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63</xdr:row>
      <xdr:rowOff>106256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1456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62</xdr:row>
      <xdr:rowOff>84667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68704"/>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167233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142681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く人件費の抑制等、経常経費の削減に努めてきたところであるが、これ以上の職員数の削減は困難な中、ふるさと納税制度への対応に係る関連経費等が影響し、近年は高止まり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２年度においては、対前年度比では悪化しているものの、さらなる経費削減等を図り、当該数値の抑制を図る。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145386</xdr:rowOff>
    </xdr:from>
    <xdr:to>
      <xdr:col>23</xdr:col>
      <xdr:colOff>133350</xdr:colOff>
      <xdr:row>82</xdr:row>
      <xdr:rowOff>82742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32836"/>
          <a:ext cx="838200" cy="10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35923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66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145386</xdr:rowOff>
    </xdr:from>
    <xdr:to>
      <xdr:col>19</xdr:col>
      <xdr:colOff>133350</xdr:colOff>
      <xdr:row>81</xdr:row>
      <xdr:rowOff>170041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032836"/>
          <a:ext cx="889000" cy="2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170041</xdr:rowOff>
    </xdr:from>
    <xdr:to>
      <xdr:col>15</xdr:col>
      <xdr:colOff>82550</xdr:colOff>
      <xdr:row>82</xdr:row>
      <xdr:rowOff>33151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57491"/>
          <a:ext cx="889000" cy="3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110412</xdr:rowOff>
    </xdr:from>
    <xdr:to>
      <xdr:col>11</xdr:col>
      <xdr:colOff>31750</xdr:colOff>
      <xdr:row>82</xdr:row>
      <xdr:rowOff>33151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97862"/>
          <a:ext cx="889000" cy="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120443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116375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31942</xdr:rowOff>
    </xdr:from>
    <xdr:to>
      <xdr:col>23</xdr:col>
      <xdr:colOff>184150</xdr:colOff>
      <xdr:row>82</xdr:row>
      <xdr:rowOff>133542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48469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3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94586</xdr:rowOff>
    </xdr:from>
    <xdr:to>
      <xdr:col>19</xdr:col>
      <xdr:colOff>184150</xdr:colOff>
      <xdr:row>82</xdr:row>
      <xdr:rowOff>24736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34913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50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119241</xdr:rowOff>
    </xdr:from>
    <xdr:to>
      <xdr:col>15</xdr:col>
      <xdr:colOff>133350</xdr:colOff>
      <xdr:row>82</xdr:row>
      <xdr:rowOff>49391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59568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153801</xdr:rowOff>
    </xdr:from>
    <xdr:to>
      <xdr:col>11</xdr:col>
      <xdr:colOff>82550</xdr:colOff>
      <xdr:row>82</xdr:row>
      <xdr:rowOff>83951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94128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1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59612</xdr:rowOff>
    </xdr:from>
    <xdr:to>
      <xdr:col>7</xdr:col>
      <xdr:colOff>31750</xdr:colOff>
      <xdr:row>81</xdr:row>
      <xdr:rowOff>161212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4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171389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1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となったが、経常経費分析表の人口一人当たりの人件費は類似団体が</a:t>
          </a:r>
          <a:r>
            <a:rPr kumimoji="1" lang="en-US" altLang="ja-JP" sz="1300">
              <a:latin typeface="ＭＳ Ｐゴシック" panose="020B0600070205080204" pitchFamily="50" charset="-128"/>
              <a:ea typeface="ＭＳ Ｐゴシック" panose="020B0600070205080204" pitchFamily="50" charset="-128"/>
            </a:rPr>
            <a:t>94,370</a:t>
          </a:r>
          <a:r>
            <a:rPr kumimoji="1" lang="ja-JP" altLang="en-US" sz="1300">
              <a:latin typeface="ＭＳ Ｐゴシック" panose="020B0600070205080204" pitchFamily="50" charset="-128"/>
              <a:ea typeface="ＭＳ Ｐゴシック" panose="020B0600070205080204" pitchFamily="50" charset="-128"/>
            </a:rPr>
            <a:t>円に対し、本市は</a:t>
          </a:r>
          <a:r>
            <a:rPr kumimoji="1" lang="en-US" altLang="ja-JP" sz="1300">
              <a:latin typeface="ＭＳ Ｐゴシック" panose="020B0600070205080204" pitchFamily="50" charset="-128"/>
              <a:ea typeface="ＭＳ Ｐゴシック" panose="020B0600070205080204" pitchFamily="50" charset="-128"/>
            </a:rPr>
            <a:t>62,325</a:t>
          </a:r>
          <a:r>
            <a:rPr kumimoji="1" lang="ja-JP" altLang="en-US" sz="1300">
              <a:latin typeface="ＭＳ Ｐゴシック" panose="020B0600070205080204" pitchFamily="50" charset="-128"/>
              <a:ea typeface="ＭＳ Ｐゴシック" panose="020B0600070205080204" pitchFamily="50" charset="-128"/>
            </a:rPr>
            <a:t>円と非常に低くなっている。これは、本市の人件費抑制の方法として、短期的な給与カット等によらず、職員採用平準化計画や職員定員管理計画に基づく職員数の減による抑制を重視したもので、より効果的な人件費抑制ができていると分析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84364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601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15421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85</xdr:row>
      <xdr:rowOff>169636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101600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人となり類似団体の中でも低い数値となった。職員採用平準化計画や現行の職員定員管理計画に基づき、職員数の平準化に取り組んできた成果である。</a:t>
          </a:r>
        </a:p>
        <a:p>
          <a:r>
            <a:rPr kumimoji="1" lang="ja-JP" altLang="en-US" sz="1300">
              <a:latin typeface="ＭＳ Ｐゴシック" panose="020B0600070205080204" pitchFamily="50" charset="-128"/>
              <a:ea typeface="ＭＳ Ｐゴシック" panose="020B0600070205080204" pitchFamily="50" charset="-128"/>
            </a:rPr>
            <a:t>　今後は、これ以上の職員削減は困難なことから、より効果的な職員配置や職員定員管理計画に基づく適正な定員管理を図っていく。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144235</xdr:rowOff>
    </xdr:from>
    <xdr:to>
      <xdr:col>81</xdr:col>
      <xdr:colOff>44450</xdr:colOff>
      <xdr:row>58</xdr:row>
      <xdr:rowOff>151130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08833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140788</xdr:rowOff>
    </xdr:from>
    <xdr:to>
      <xdr:col>77</xdr:col>
      <xdr:colOff>44450</xdr:colOff>
      <xdr:row>58</xdr:row>
      <xdr:rowOff>144235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08488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128724</xdr:rowOff>
    </xdr:from>
    <xdr:to>
      <xdr:col>72</xdr:col>
      <xdr:colOff>203200</xdr:colOff>
      <xdr:row>58</xdr:row>
      <xdr:rowOff>140788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07282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118382</xdr:rowOff>
    </xdr:from>
    <xdr:to>
      <xdr:col>68</xdr:col>
      <xdr:colOff>152400</xdr:colOff>
      <xdr:row>58</xdr:row>
      <xdr:rowOff>128724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06248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100330</xdr:rowOff>
    </xdr:from>
    <xdr:to>
      <xdr:col>81</xdr:col>
      <xdr:colOff>95250</xdr:colOff>
      <xdr:row>59</xdr:row>
      <xdr:rowOff>30480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21607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996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93435</xdr:rowOff>
    </xdr:from>
    <xdr:to>
      <xdr:col>77</xdr:col>
      <xdr:colOff>95250</xdr:colOff>
      <xdr:row>59</xdr:row>
      <xdr:rowOff>23585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33762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80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89988</xdr:rowOff>
    </xdr:from>
    <xdr:to>
      <xdr:col>73</xdr:col>
      <xdr:colOff>44450</xdr:colOff>
      <xdr:row>59</xdr:row>
      <xdr:rowOff>20138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30315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77924</xdr:rowOff>
    </xdr:from>
    <xdr:to>
      <xdr:col>68</xdr:col>
      <xdr:colOff>203200</xdr:colOff>
      <xdr:row>59</xdr:row>
      <xdr:rowOff>8074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18251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79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67582</xdr:rowOff>
    </xdr:from>
    <xdr:to>
      <xdr:col>64</xdr:col>
      <xdr:colOff>152400</xdr:colOff>
      <xdr:row>58</xdr:row>
      <xdr:rowOff>169182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7909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7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２年度の比率は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となり、減少から増加に転じている。</a:t>
          </a:r>
        </a:p>
        <a:p>
          <a:r>
            <a:rPr kumimoji="1" lang="ja-JP" altLang="en-US" sz="1300">
              <a:latin typeface="ＭＳ Ｐゴシック" panose="020B0600070205080204" pitchFamily="50" charset="-128"/>
              <a:ea typeface="ＭＳ Ｐゴシック" panose="020B0600070205080204" pitchFamily="50" charset="-128"/>
            </a:rPr>
            <a:t>　近年は改善傾向が続いていたが、大型事業に伴う元金償還の開始や今後の大型事業の実施を踏まえると、今後も悪化傾向が続くことも想定されることから、起債発行額の調整等の取り組みをより一層進める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124460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124460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49530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1539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154094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2504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110507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年度においては数値が悪化し、類似団体平均とほぼ同程度となっている。悪化の要因としては、近年の大型事業の地方債借入に伴い、地方債残高が増加したことが挙げられる。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115468</xdr:rowOff>
    </xdr:from>
    <xdr:to>
      <xdr:col>81</xdr:col>
      <xdr:colOff>44450</xdr:colOff>
      <xdr:row>15</xdr:row>
      <xdr:rowOff>9652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515768"/>
          <a:ext cx="8382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115468</xdr:rowOff>
    </xdr:from>
    <xdr:to>
      <xdr:col>77</xdr:col>
      <xdr:colOff>44450</xdr:colOff>
      <xdr:row>14</xdr:row>
      <xdr:rowOff>125120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157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58742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3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125120</xdr:rowOff>
    </xdr:from>
    <xdr:to>
      <xdr:col>72</xdr:col>
      <xdr:colOff>203200</xdr:colOff>
      <xdr:row>14</xdr:row>
      <xdr:rowOff>162763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525420"/>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63568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63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162763</xdr:rowOff>
    </xdr:from>
    <xdr:to>
      <xdr:col>68</xdr:col>
      <xdr:colOff>152400</xdr:colOff>
      <xdr:row>15</xdr:row>
      <xdr:rowOff>53086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63063"/>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109897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146829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7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64668</xdr:rowOff>
    </xdr:from>
    <xdr:to>
      <xdr:col>77</xdr:col>
      <xdr:colOff>95250</xdr:colOff>
      <xdr:row>14</xdr:row>
      <xdr:rowOff>166268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4995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33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74320</xdr:rowOff>
    </xdr:from>
    <xdr:to>
      <xdr:col>73</xdr:col>
      <xdr:colOff>44450</xdr:colOff>
      <xdr:row>15</xdr:row>
      <xdr:rowOff>4470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14647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111963</xdr:rowOff>
    </xdr:from>
    <xdr:to>
      <xdr:col>68</xdr:col>
      <xdr:colOff>203200</xdr:colOff>
      <xdr:row>15</xdr:row>
      <xdr:rowOff>42113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52290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2286</xdr:rowOff>
    </xdr:from>
    <xdr:to>
      <xdr:col>64</xdr:col>
      <xdr:colOff>152400</xdr:colOff>
      <xdr:row>15</xdr:row>
      <xdr:rowOff>103886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114063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47,808
47,488
206.94
30,181,195
29,488,863
645,045
11,476,358
19,909,052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本市では職員採用平準化計画や現行の職員定員管理計画に基づき、職員数の平準化に取り組んでおり、その成果として当該数値についても全国平均や類似団体内平均を下回っている。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Ｒ２年度については、会計年度任用制度に伴う人件費の減により対前年度で数値が改善した。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72572</xdr:rowOff>
    </xdr:from>
    <xdr:to>
      <xdr:col>24</xdr:col>
      <xdr:colOff>25400</xdr:colOff>
      <xdr:row>35</xdr:row>
      <xdr:rowOff>31750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018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116114</xdr:rowOff>
    </xdr:from>
    <xdr:to>
      <xdr:col>19</xdr:col>
      <xdr:colOff>187325</xdr:colOff>
      <xdr:row>35</xdr:row>
      <xdr:rowOff>31750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454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61686</xdr:rowOff>
    </xdr:from>
    <xdr:to>
      <xdr:col>15</xdr:col>
      <xdr:colOff>98425</xdr:colOff>
      <xdr:row>34</xdr:row>
      <xdr:rowOff>116114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90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58964</xdr:rowOff>
    </xdr:from>
    <xdr:to>
      <xdr:col>11</xdr:col>
      <xdr:colOff>9525</xdr:colOff>
      <xdr:row>34</xdr:row>
      <xdr:rowOff>61686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168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21772</xdr:rowOff>
    </xdr:from>
    <xdr:to>
      <xdr:col>24</xdr:col>
      <xdr:colOff>76200</xdr:colOff>
      <xdr:row>34</xdr:row>
      <xdr:rowOff>123372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101799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5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65314</xdr:rowOff>
    </xdr:from>
    <xdr:to>
      <xdr:col>15</xdr:col>
      <xdr:colOff>149225</xdr:colOff>
      <xdr:row>34</xdr:row>
      <xdr:rowOff>166914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5641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10886</xdr:rowOff>
    </xdr:from>
    <xdr:to>
      <xdr:col>11</xdr:col>
      <xdr:colOff>60325</xdr:colOff>
      <xdr:row>34</xdr:row>
      <xdr:rowOff>112486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122663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8164</xdr:rowOff>
    </xdr:from>
    <xdr:to>
      <xdr:col>6</xdr:col>
      <xdr:colOff>171450</xdr:colOff>
      <xdr:row>33</xdr:row>
      <xdr:rowOff>109764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119941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として増加傾向にある。要因は、業務の民間委託が進み、従来人件費として計上していた経費が、物件費にシフトしてきていること、また、ふるさと納税制度への対応に係る経費が増大していること等にある。　　</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２年度は会計年度任用制度に伴う物件費から人件費への移行等により、対前年度比減となったため、改善となった。</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17</xdr:row>
      <xdr:rowOff>44450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68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44450</xdr:rowOff>
    </xdr:from>
    <xdr:to>
      <xdr:col>78</xdr:col>
      <xdr:colOff>69850</xdr:colOff>
      <xdr:row>17</xdr:row>
      <xdr:rowOff>120650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5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120650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4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120650</xdr:rowOff>
    </xdr:from>
    <xdr:to>
      <xdr:col>69</xdr:col>
      <xdr:colOff>92075</xdr:colOff>
      <xdr:row>17</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92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118127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165100</xdr:rowOff>
    </xdr:from>
    <xdr:to>
      <xdr:col>78</xdr:col>
      <xdr:colOff>120650</xdr:colOff>
      <xdr:row>17</xdr:row>
      <xdr:rowOff>95250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69850</xdr:rowOff>
    </xdr:from>
    <xdr:to>
      <xdr:col>74</xdr:col>
      <xdr:colOff>31750</xdr:colOff>
      <xdr:row>18</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２年度は、保育給付費や障害者介護給付費等の伸びが影響し、対前年度比で悪化した。</a:t>
          </a:r>
        </a:p>
        <a:p>
          <a:r>
            <a:rPr kumimoji="1" lang="ja-JP" altLang="en-US" sz="1300">
              <a:latin typeface="ＭＳ Ｐゴシック" panose="020B0600070205080204" pitchFamily="50" charset="-128"/>
              <a:ea typeface="ＭＳ Ｐゴシック" panose="020B0600070205080204" pitchFamily="50" charset="-128"/>
            </a:rPr>
            <a:t>　扶助費については、今後も少子高齢化等の影響により増加することが見込まれるため、資格審査の適正化等により上昇抑制を図り、経常一般財源の多寡に影響されることなく数値を改善させられ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61</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337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60</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568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58</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2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2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特別会計への繰出金等の影響により、類似団体と比べても高い数値で推移している。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２年度においては、下水道事業の法適用企業化に伴う繰出金の減により充当一般財源も減少し、対前年度比で数値が改善した。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60</xdr:row>
      <xdr:rowOff>34472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16672"/>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34472</xdr:rowOff>
    </xdr:from>
    <xdr:to>
      <xdr:col>78</xdr:col>
      <xdr:colOff>69850</xdr:colOff>
      <xdr:row>60</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321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60</xdr:row>
      <xdr:rowOff>165100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9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110672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75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155122</xdr:rowOff>
    </xdr:from>
    <xdr:to>
      <xdr:col>78</xdr:col>
      <xdr:colOff>120650</xdr:colOff>
      <xdr:row>60</xdr:row>
      <xdr:rowOff>85272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70049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5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においては、下水道事業の法適用企業化に伴う繰出金から補助金への移行により、対前年度比で大きく悪化した。類似団体平均に比べると高い数値であるため、一層の財源確保と負担金等の在り方等について検討し、数値の改善を図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130810</xdr:rowOff>
    </xdr:from>
    <xdr:to>
      <xdr:col>82</xdr:col>
      <xdr:colOff>107950</xdr:colOff>
      <xdr:row>38</xdr:row>
      <xdr:rowOff>5080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13156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35</xdr:row>
      <xdr:rowOff>161290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13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20320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85090</xdr:rowOff>
    </xdr:from>
    <xdr:to>
      <xdr:col>69</xdr:col>
      <xdr:colOff>92075</xdr:colOff>
      <xdr:row>36</xdr:row>
      <xdr:rowOff>20320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085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125730</xdr:rowOff>
    </xdr:from>
    <xdr:to>
      <xdr:col>82</xdr:col>
      <xdr:colOff>158750</xdr:colOff>
      <xdr:row>38</xdr:row>
      <xdr:rowOff>55880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97807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80010</xdr:rowOff>
    </xdr:from>
    <xdr:to>
      <xdr:col>78</xdr:col>
      <xdr:colOff>120650</xdr:colOff>
      <xdr:row>36</xdr:row>
      <xdr:rowOff>10160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20337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140970</xdr:rowOff>
    </xdr:from>
    <xdr:to>
      <xdr:col>69</xdr:col>
      <xdr:colOff>142875</xdr:colOff>
      <xdr:row>36</xdr:row>
      <xdr:rowOff>71120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81297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交付税措置のない起債は可能な限り借入しない等の効果で、一定程度の抑制が図られている。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２年度においては、公債費そのものは横ばいであり、類似団体平均より少なく、依然として健全な数値を保っている。</a:t>
          </a:r>
        </a:p>
        <a:p>
          <a:r>
            <a:rPr kumimoji="1" lang="ja-JP" altLang="en-US" sz="1300">
              <a:latin typeface="ＭＳ Ｐゴシック" panose="020B0600070205080204" pitchFamily="50" charset="-128"/>
              <a:ea typeface="ＭＳ Ｐゴシック" panose="020B0600070205080204" pitchFamily="50" charset="-128"/>
            </a:rPr>
            <a:t>　今後大型事業に伴う元金償還の開始や大型事業の実施も続くため、一時的な数値の悪化も想定されることから、起債発行額の調整等の取り組みをより一層進める必要がある。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120142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321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120142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92711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97282</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85869</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２年度においては、普通交付税や各種交付金による経常一般財源は増加したものの、扶助費を始めとする経常経費がそれ以上に増加した結果、当該数値としても対前年度比で悪化となった。</a:t>
          </a:r>
        </a:p>
        <a:p>
          <a:r>
            <a:rPr kumimoji="1" lang="ja-JP" altLang="en-US" sz="1300">
              <a:latin typeface="ＭＳ Ｐゴシック" panose="020B0600070205080204" pitchFamily="50" charset="-128"/>
              <a:ea typeface="ＭＳ Ｐゴシック" panose="020B0600070205080204" pitchFamily="50" charset="-128"/>
            </a:rPr>
            <a:t>　経常経費については増加傾向にあるため、コストの精査等をより強めていく必要がある。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66039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934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20320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34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146050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157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134620</xdr:rowOff>
    </xdr:from>
    <xdr:to>
      <xdr:col>69</xdr:col>
      <xdr:colOff>92075</xdr:colOff>
      <xdr:row>76</xdr:row>
      <xdr:rowOff>127000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8219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97807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83820</xdr:rowOff>
    </xdr:from>
    <xdr:to>
      <xdr:col>65</xdr:col>
      <xdr:colOff>53975</xdr:colOff>
      <xdr:row>75</xdr:row>
      <xdr:rowOff>13970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24147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130673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99056</xdr:rowOff>
    </xdr:from>
    <xdr:to>
      <xdr:col>29</xdr:col>
      <xdr:colOff>127000</xdr:colOff>
      <xdr:row>20</xdr:row>
      <xdr:rowOff>120496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575681"/>
          <a:ext cx="647700" cy="2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99056</xdr:rowOff>
    </xdr:from>
    <xdr:to>
      <xdr:col>26</xdr:col>
      <xdr:colOff>50800</xdr:colOff>
      <xdr:row>20</xdr:row>
      <xdr:rowOff>105114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75681"/>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102306</xdr:rowOff>
    </xdr:from>
    <xdr:to>
      <xdr:col>22</xdr:col>
      <xdr:colOff>114300</xdr:colOff>
      <xdr:row>20</xdr:row>
      <xdr:rowOff>105114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578931"/>
          <a:ext cx="698500" cy="2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102306</xdr:rowOff>
    </xdr:from>
    <xdr:to>
      <xdr:col>18</xdr:col>
      <xdr:colOff>177800</xdr:colOff>
      <xdr:row>20</xdr:row>
      <xdr:rowOff>124170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78931"/>
          <a:ext cx="698500" cy="21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69696</xdr:rowOff>
    </xdr:from>
    <xdr:to>
      <xdr:col>29</xdr:col>
      <xdr:colOff>177800</xdr:colOff>
      <xdr:row>20</xdr:row>
      <xdr:rowOff>171296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4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149723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5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48256</xdr:rowOff>
    </xdr:from>
    <xdr:to>
      <xdr:col>26</xdr:col>
      <xdr:colOff>101600</xdr:colOff>
      <xdr:row>20</xdr:row>
      <xdr:rowOff>149856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24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134633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11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54314</xdr:rowOff>
    </xdr:from>
    <xdr:to>
      <xdr:col>22</xdr:col>
      <xdr:colOff>165100</xdr:colOff>
      <xdr:row>20</xdr:row>
      <xdr:rowOff>155914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3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140691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1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51506</xdr:rowOff>
    </xdr:from>
    <xdr:to>
      <xdr:col>19</xdr:col>
      <xdr:colOff>38100</xdr:colOff>
      <xdr:row>20</xdr:row>
      <xdr:rowOff>153106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2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137883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1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73370</xdr:rowOff>
    </xdr:from>
    <xdr:to>
      <xdr:col>15</xdr:col>
      <xdr:colOff>101600</xdr:colOff>
      <xdr:row>21</xdr:row>
      <xdr:rowOff>3520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4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159747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3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244653</xdr:rowOff>
    </xdr:from>
    <xdr:to>
      <xdr:col>29</xdr:col>
      <xdr:colOff>127000</xdr:colOff>
      <xdr:row>35</xdr:row>
      <xdr:rowOff>311404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55003"/>
          <a:ext cx="647700" cy="6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305136</xdr:rowOff>
    </xdr:from>
    <xdr:to>
      <xdr:col>26</xdr:col>
      <xdr:colOff>50800</xdr:colOff>
      <xdr:row>35</xdr:row>
      <xdr:rowOff>311404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15486"/>
          <a:ext cx="698500" cy="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305136</xdr:rowOff>
    </xdr:from>
    <xdr:to>
      <xdr:col>22</xdr:col>
      <xdr:colOff>114300</xdr:colOff>
      <xdr:row>35</xdr:row>
      <xdr:rowOff>309670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15486"/>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254540</xdr:rowOff>
    </xdr:from>
    <xdr:to>
      <xdr:col>18</xdr:col>
      <xdr:colOff>177800</xdr:colOff>
      <xdr:row>35</xdr:row>
      <xdr:rowOff>309670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64890"/>
          <a:ext cx="698500" cy="5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193853</xdr:rowOff>
    </xdr:from>
    <xdr:to>
      <xdr:col>29</xdr:col>
      <xdr:colOff>177800</xdr:colOff>
      <xdr:row>35</xdr:row>
      <xdr:rowOff>295453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04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165930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7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260604</xdr:rowOff>
    </xdr:from>
    <xdr:to>
      <xdr:col>26</xdr:col>
      <xdr:colOff>101600</xdr:colOff>
      <xdr:row>36</xdr:row>
      <xdr:rowOff>19304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7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4081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57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254336</xdr:rowOff>
    </xdr:from>
    <xdr:to>
      <xdr:col>22</xdr:col>
      <xdr:colOff>165100</xdr:colOff>
      <xdr:row>36</xdr:row>
      <xdr:rowOff>13036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6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340713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5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258870</xdr:rowOff>
    </xdr:from>
    <xdr:to>
      <xdr:col>19</xdr:col>
      <xdr:colOff>38100</xdr:colOff>
      <xdr:row>36</xdr:row>
      <xdr:rowOff>17570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6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203740</xdr:rowOff>
    </xdr:from>
    <xdr:to>
      <xdr:col>15</xdr:col>
      <xdr:colOff>101600</xdr:colOff>
      <xdr:row>35</xdr:row>
      <xdr:rowOff>305340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1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290117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0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47,808
47,488
206.94
30,181,195
29,488,863
645,045
11,476,358
19,909,052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54804</xdr:rowOff>
    </xdr:from>
    <xdr:to>
      <xdr:col>24</xdr:col>
      <xdr:colOff>62865</xdr:colOff>
      <xdr:row>37</xdr:row>
      <xdr:rowOff>169418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198304"/>
          <a:ext cx="1270" cy="1314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1795</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5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169418</xdr:rowOff>
    </xdr:from>
    <xdr:to>
      <xdr:col>24</xdr:col>
      <xdr:colOff>152400</xdr:colOff>
      <xdr:row>37</xdr:row>
      <xdr:rowOff>169418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51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1481</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497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54804</xdr:rowOff>
    </xdr:from>
    <xdr:to>
      <xdr:col>24</xdr:col>
      <xdr:colOff>152400</xdr:colOff>
      <xdr:row>30</xdr:row>
      <xdr:rowOff>54804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19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163632</xdr:rowOff>
    </xdr:from>
    <xdr:to>
      <xdr:col>24</xdr:col>
      <xdr:colOff>63500</xdr:colOff>
      <xdr:row>38</xdr:row>
      <xdr:rowOff>70548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507282"/>
          <a:ext cx="838200" cy="7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20766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169339</xdr:rowOff>
    </xdr:from>
    <xdr:to>
      <xdr:col>24</xdr:col>
      <xdr:colOff>114300</xdr:colOff>
      <xdr:row>35</xdr:row>
      <xdr:rowOff>99489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99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69934</xdr:rowOff>
    </xdr:from>
    <xdr:to>
      <xdr:col>19</xdr:col>
      <xdr:colOff>177800</xdr:colOff>
      <xdr:row>38</xdr:row>
      <xdr:rowOff>70548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585034"/>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104430</xdr:rowOff>
    </xdr:from>
    <xdr:to>
      <xdr:col>20</xdr:col>
      <xdr:colOff>38100</xdr:colOff>
      <xdr:row>36</xdr:row>
      <xdr:rowOff>34580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1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51107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69934</xdr:rowOff>
    </xdr:from>
    <xdr:to>
      <xdr:col>15</xdr:col>
      <xdr:colOff>50800</xdr:colOff>
      <xdr:row>38</xdr:row>
      <xdr:rowOff>73092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585034"/>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154708</xdr:rowOff>
    </xdr:from>
    <xdr:to>
      <xdr:col>15</xdr:col>
      <xdr:colOff>101600</xdr:colOff>
      <xdr:row>36</xdr:row>
      <xdr:rowOff>84858</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5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101385</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73092</xdr:rowOff>
    </xdr:from>
    <xdr:to>
      <xdr:col>10</xdr:col>
      <xdr:colOff>114300</xdr:colOff>
      <xdr:row>38</xdr:row>
      <xdr:rowOff>97637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588192"/>
          <a:ext cx="889000" cy="2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169324</xdr:rowOff>
    </xdr:from>
    <xdr:to>
      <xdr:col>10</xdr:col>
      <xdr:colOff>165100</xdr:colOff>
      <xdr:row>36</xdr:row>
      <xdr:rowOff>99474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116001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153522</xdr:rowOff>
    </xdr:from>
    <xdr:to>
      <xdr:col>6</xdr:col>
      <xdr:colOff>38100</xdr:colOff>
      <xdr:row>36</xdr:row>
      <xdr:rowOff>83672</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100199</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112831</xdr:rowOff>
    </xdr:from>
    <xdr:to>
      <xdr:col>24</xdr:col>
      <xdr:colOff>114300</xdr:colOff>
      <xdr:row>38</xdr:row>
      <xdr:rowOff>42982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564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27758</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19748</xdr:rowOff>
    </xdr:from>
    <xdr:to>
      <xdr:col>20</xdr:col>
      <xdr:colOff>38100</xdr:colOff>
      <xdr:row>38</xdr:row>
      <xdr:rowOff>121348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112475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19134</xdr:rowOff>
    </xdr:from>
    <xdr:to>
      <xdr:col>15</xdr:col>
      <xdr:colOff>101600</xdr:colOff>
      <xdr:row>38</xdr:row>
      <xdr:rowOff>120734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3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111861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2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22292</xdr:rowOff>
    </xdr:from>
    <xdr:to>
      <xdr:col>10</xdr:col>
      <xdr:colOff>165100</xdr:colOff>
      <xdr:row>38</xdr:row>
      <xdr:rowOff>123892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115019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3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46837</xdr:rowOff>
    </xdr:from>
    <xdr:to>
      <xdr:col>6</xdr:col>
      <xdr:colOff>38100</xdr:colOff>
      <xdr:row>38</xdr:row>
      <xdr:rowOff>148437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139564</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83878</xdr:rowOff>
    </xdr:from>
    <xdr:to>
      <xdr:col>24</xdr:col>
      <xdr:colOff>63500</xdr:colOff>
      <xdr:row>58</xdr:row>
      <xdr:rowOff>115033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10027978"/>
          <a:ext cx="8382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80340</xdr:rowOff>
    </xdr:from>
    <xdr:to>
      <xdr:col>19</xdr:col>
      <xdr:colOff>177800</xdr:colOff>
      <xdr:row>58</xdr:row>
      <xdr:rowOff>83878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10024440"/>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64567</xdr:rowOff>
    </xdr:from>
    <xdr:to>
      <xdr:col>15</xdr:col>
      <xdr:colOff>50800</xdr:colOff>
      <xdr:row>58</xdr:row>
      <xdr:rowOff>80340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0008667"/>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64567</xdr:rowOff>
    </xdr:from>
    <xdr:to>
      <xdr:col>10</xdr:col>
      <xdr:colOff>114300</xdr:colOff>
      <xdr:row>59</xdr:row>
      <xdr:rowOff>15363</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08667"/>
          <a:ext cx="889000" cy="1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64233</xdr:rowOff>
    </xdr:from>
    <xdr:to>
      <xdr:col>24</xdr:col>
      <xdr:colOff>114300</xdr:colOff>
      <xdr:row>58</xdr:row>
      <xdr:rowOff>165833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1000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42660</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98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33078</xdr:rowOff>
    </xdr:from>
    <xdr:to>
      <xdr:col>20</xdr:col>
      <xdr:colOff>38100</xdr:colOff>
      <xdr:row>58</xdr:row>
      <xdr:rowOff>134678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125805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6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29540</xdr:rowOff>
    </xdr:from>
    <xdr:to>
      <xdr:col>15</xdr:col>
      <xdr:colOff>101600</xdr:colOff>
      <xdr:row>58</xdr:row>
      <xdr:rowOff>131140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122267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13767</xdr:rowOff>
    </xdr:from>
    <xdr:to>
      <xdr:col>10</xdr:col>
      <xdr:colOff>165100</xdr:colOff>
      <xdr:row>58</xdr:row>
      <xdr:rowOff>115367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131894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7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136013</xdr:rowOff>
    </xdr:from>
    <xdr:to>
      <xdr:col>6</xdr:col>
      <xdr:colOff>38100</xdr:colOff>
      <xdr:row>59</xdr:row>
      <xdr:rowOff>66163</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08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57290</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17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93942</xdr:rowOff>
    </xdr:from>
    <xdr:to>
      <xdr:col>24</xdr:col>
      <xdr:colOff>63500</xdr:colOff>
      <xdr:row>77</xdr:row>
      <xdr:rowOff>167418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124142"/>
          <a:ext cx="838200" cy="2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128058</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32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93427</xdr:rowOff>
    </xdr:from>
    <xdr:to>
      <xdr:col>19</xdr:col>
      <xdr:colOff>177800</xdr:colOff>
      <xdr:row>77</xdr:row>
      <xdr:rowOff>167418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295077"/>
          <a:ext cx="889000" cy="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23285</xdr:rowOff>
    </xdr:from>
    <xdr:to>
      <xdr:col>15</xdr:col>
      <xdr:colOff>50800</xdr:colOff>
      <xdr:row>77</xdr:row>
      <xdr:rowOff>93427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224935"/>
          <a:ext cx="889000" cy="7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115695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23285</xdr:rowOff>
    </xdr:from>
    <xdr:to>
      <xdr:col>10</xdr:col>
      <xdr:colOff>114300</xdr:colOff>
      <xdr:row>77</xdr:row>
      <xdr:rowOff>54032</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224935"/>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98131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43142</xdr:rowOff>
    </xdr:from>
    <xdr:to>
      <xdr:col>24</xdr:col>
      <xdr:colOff>114300</xdr:colOff>
      <xdr:row>76</xdr:row>
      <xdr:rowOff>144742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0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66019</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9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116618</xdr:rowOff>
    </xdr:from>
    <xdr:to>
      <xdr:col>20</xdr:col>
      <xdr:colOff>38100</xdr:colOff>
      <xdr:row>78</xdr:row>
      <xdr:rowOff>46768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63295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30111" y="130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42627</xdr:rowOff>
    </xdr:from>
    <xdr:to>
      <xdr:col>15</xdr:col>
      <xdr:colOff>101600</xdr:colOff>
      <xdr:row>77</xdr:row>
      <xdr:rowOff>144227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2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160754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41111" y="130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143935</xdr:rowOff>
    </xdr:from>
    <xdr:to>
      <xdr:col>10</xdr:col>
      <xdr:colOff>165100</xdr:colOff>
      <xdr:row>77</xdr:row>
      <xdr:rowOff>74085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1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90612</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52111" y="1294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3232</xdr:rowOff>
    </xdr:from>
    <xdr:to>
      <xdr:col>6</xdr:col>
      <xdr:colOff>38100</xdr:colOff>
      <xdr:row>77</xdr:row>
      <xdr:rowOff>104832</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2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121359</xdr:rowOff>
    </xdr:from>
    <xdr:ext cx="534377"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63111" y="129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110376</xdr:rowOff>
    </xdr:from>
    <xdr:to>
      <xdr:col>24</xdr:col>
      <xdr:colOff>63500</xdr:colOff>
      <xdr:row>98</xdr:row>
      <xdr:rowOff>14808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741026"/>
          <a:ext cx="838200" cy="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14808</xdr:rowOff>
    </xdr:from>
    <xdr:to>
      <xdr:col>19</xdr:col>
      <xdr:colOff>177800</xdr:colOff>
      <xdr:row>98</xdr:row>
      <xdr:rowOff>74549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16908"/>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74549</xdr:rowOff>
    </xdr:from>
    <xdr:to>
      <xdr:col>15</xdr:col>
      <xdr:colOff>50800</xdr:colOff>
      <xdr:row>98</xdr:row>
      <xdr:rowOff>150013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76649"/>
          <a:ext cx="889000" cy="7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146875</xdr:rowOff>
    </xdr:from>
    <xdr:to>
      <xdr:col>10</xdr:col>
      <xdr:colOff>114300</xdr:colOff>
      <xdr:row>98</xdr:row>
      <xdr:rowOff>150013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948975"/>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59576</xdr:rowOff>
    </xdr:from>
    <xdr:to>
      <xdr:col>24</xdr:col>
      <xdr:colOff>114300</xdr:colOff>
      <xdr:row>97</xdr:row>
      <xdr:rowOff>161176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6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38003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135458</xdr:rowOff>
    </xdr:from>
    <xdr:to>
      <xdr:col>20</xdr:col>
      <xdr:colOff>38100</xdr:colOff>
      <xdr:row>98</xdr:row>
      <xdr:rowOff>65608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56735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23749</xdr:rowOff>
    </xdr:from>
    <xdr:to>
      <xdr:col>15</xdr:col>
      <xdr:colOff>101600</xdr:colOff>
      <xdr:row>98</xdr:row>
      <xdr:rowOff>125349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116476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9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99213</xdr:rowOff>
    </xdr:from>
    <xdr:to>
      <xdr:col>10</xdr:col>
      <xdr:colOff>165100</xdr:colOff>
      <xdr:row>99</xdr:row>
      <xdr:rowOff>29363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90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20490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9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96075</xdr:rowOff>
    </xdr:from>
    <xdr:to>
      <xdr:col>6</xdr:col>
      <xdr:colOff>38100</xdr:colOff>
      <xdr:row>99</xdr:row>
      <xdr:rowOff>26225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17352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9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26767</xdr:rowOff>
    </xdr:from>
    <xdr:to>
      <xdr:col>55</xdr:col>
      <xdr:colOff>0</xdr:colOff>
      <xdr:row>37</xdr:row>
      <xdr:rowOff>89508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56067"/>
          <a:ext cx="838200" cy="57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89508</xdr:rowOff>
    </xdr:from>
    <xdr:to>
      <xdr:col>50</xdr:col>
      <xdr:colOff>114300</xdr:colOff>
      <xdr:row>37</xdr:row>
      <xdr:rowOff>102301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33158"/>
          <a:ext cx="8890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100934</xdr:rowOff>
    </xdr:from>
    <xdr:to>
      <xdr:col>45</xdr:col>
      <xdr:colOff>177800</xdr:colOff>
      <xdr:row>37</xdr:row>
      <xdr:rowOff>102301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44584"/>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100934</xdr:rowOff>
    </xdr:from>
    <xdr:to>
      <xdr:col>41</xdr:col>
      <xdr:colOff>50800</xdr:colOff>
      <xdr:row>37</xdr:row>
      <xdr:rowOff>117494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44584"/>
          <a:ext cx="889000" cy="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147417</xdr:rowOff>
    </xdr:from>
    <xdr:to>
      <xdr:col>55</xdr:col>
      <xdr:colOff>50800</xdr:colOff>
      <xdr:row>34</xdr:row>
      <xdr:rowOff>77567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0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62344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38708</xdr:rowOff>
    </xdr:from>
    <xdr:to>
      <xdr:col>50</xdr:col>
      <xdr:colOff>165100</xdr:colOff>
      <xdr:row>37</xdr:row>
      <xdr:rowOff>140308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131435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51501</xdr:rowOff>
    </xdr:from>
    <xdr:to>
      <xdr:col>46</xdr:col>
      <xdr:colOff>38100</xdr:colOff>
      <xdr:row>37</xdr:row>
      <xdr:rowOff>153101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144228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50134</xdr:rowOff>
    </xdr:from>
    <xdr:to>
      <xdr:col>41</xdr:col>
      <xdr:colOff>101600</xdr:colOff>
      <xdr:row>37</xdr:row>
      <xdr:rowOff>151734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9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142861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66694</xdr:rowOff>
    </xdr:from>
    <xdr:to>
      <xdr:col>36</xdr:col>
      <xdr:colOff>165100</xdr:colOff>
      <xdr:row>37</xdr:row>
      <xdr:rowOff>168294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159421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156190</xdr:rowOff>
    </xdr:from>
    <xdr:to>
      <xdr:col>55</xdr:col>
      <xdr:colOff>0</xdr:colOff>
      <xdr:row>58</xdr:row>
      <xdr:rowOff>163437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100290"/>
          <a:ext cx="8382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163437</xdr:rowOff>
    </xdr:from>
    <xdr:to>
      <xdr:col>50</xdr:col>
      <xdr:colOff>114300</xdr:colOff>
      <xdr:row>59</xdr:row>
      <xdr:rowOff>5866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10107537"/>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169918</xdr:rowOff>
    </xdr:from>
    <xdr:to>
      <xdr:col>45</xdr:col>
      <xdr:colOff>177800</xdr:colOff>
      <xdr:row>59</xdr:row>
      <xdr:rowOff>5866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0114018"/>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136709</xdr:rowOff>
    </xdr:from>
    <xdr:to>
      <xdr:col>41</xdr:col>
      <xdr:colOff>50800</xdr:colOff>
      <xdr:row>58</xdr:row>
      <xdr:rowOff>169918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80809"/>
          <a:ext cx="889000" cy="3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26283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105390</xdr:rowOff>
    </xdr:from>
    <xdr:to>
      <xdr:col>55</xdr:col>
      <xdr:colOff>50800</xdr:colOff>
      <xdr:row>59</xdr:row>
      <xdr:rowOff>35540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112637</xdr:rowOff>
    </xdr:from>
    <xdr:to>
      <xdr:col>50</xdr:col>
      <xdr:colOff>165100</xdr:colOff>
      <xdr:row>59</xdr:row>
      <xdr:rowOff>42787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0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33914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14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126516</xdr:rowOff>
    </xdr:from>
    <xdr:to>
      <xdr:col>46</xdr:col>
      <xdr:colOff>38100</xdr:colOff>
      <xdr:row>59</xdr:row>
      <xdr:rowOff>56666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47793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119118</xdr:rowOff>
    </xdr:from>
    <xdr:to>
      <xdr:col>41</xdr:col>
      <xdr:colOff>101600</xdr:colOff>
      <xdr:row>59</xdr:row>
      <xdr:rowOff>49268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40395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85909</xdr:rowOff>
    </xdr:from>
    <xdr:to>
      <xdr:col>36</xdr:col>
      <xdr:colOff>165100</xdr:colOff>
      <xdr:row>59</xdr:row>
      <xdr:rowOff>16059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3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32586</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980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87547</xdr:rowOff>
    </xdr:from>
    <xdr:to>
      <xdr:col>55</xdr:col>
      <xdr:colOff>0</xdr:colOff>
      <xdr:row>78</xdr:row>
      <xdr:rowOff>96579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60647"/>
          <a:ext cx="8382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96579</xdr:rowOff>
    </xdr:from>
    <xdr:to>
      <xdr:col>50</xdr:col>
      <xdr:colOff>114300</xdr:colOff>
      <xdr:row>78</xdr:row>
      <xdr:rowOff>120107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69679"/>
          <a:ext cx="889000" cy="2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120107</xdr:rowOff>
    </xdr:from>
    <xdr:to>
      <xdr:col>45</xdr:col>
      <xdr:colOff>177800</xdr:colOff>
      <xdr:row>78</xdr:row>
      <xdr:rowOff>123552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93207"/>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163951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5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78595</xdr:rowOff>
    </xdr:from>
    <xdr:to>
      <xdr:col>41</xdr:col>
      <xdr:colOff>50800</xdr:colOff>
      <xdr:row>78</xdr:row>
      <xdr:rowOff>123552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51695"/>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154781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36747</xdr:rowOff>
    </xdr:from>
    <xdr:to>
      <xdr:col>55</xdr:col>
      <xdr:colOff>50800</xdr:colOff>
      <xdr:row>78</xdr:row>
      <xdr:rowOff>138347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45779</xdr:rowOff>
    </xdr:from>
    <xdr:to>
      <xdr:col>50</xdr:col>
      <xdr:colOff>165100</xdr:colOff>
      <xdr:row>78</xdr:row>
      <xdr:rowOff>147379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138506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1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69307</xdr:rowOff>
    </xdr:from>
    <xdr:to>
      <xdr:col>46</xdr:col>
      <xdr:colOff>38100</xdr:colOff>
      <xdr:row>78</xdr:row>
      <xdr:rowOff>170907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15984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1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72752</xdr:rowOff>
    </xdr:from>
    <xdr:to>
      <xdr:col>41</xdr:col>
      <xdr:colOff>101600</xdr:colOff>
      <xdr:row>79</xdr:row>
      <xdr:rowOff>2902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165479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3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27795</xdr:rowOff>
    </xdr:from>
    <xdr:to>
      <xdr:col>36</xdr:col>
      <xdr:colOff>165100</xdr:colOff>
      <xdr:row>78</xdr:row>
      <xdr:rowOff>129395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145922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137294</xdr:rowOff>
    </xdr:from>
    <xdr:to>
      <xdr:col>55</xdr:col>
      <xdr:colOff>0</xdr:colOff>
      <xdr:row>98</xdr:row>
      <xdr:rowOff>157727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939394"/>
          <a:ext cx="8382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80590</xdr:rowOff>
    </xdr:from>
    <xdr:to>
      <xdr:col>50</xdr:col>
      <xdr:colOff>114300</xdr:colOff>
      <xdr:row>98</xdr:row>
      <xdr:rowOff>157727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882690"/>
          <a:ext cx="889000" cy="7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80590</xdr:rowOff>
    </xdr:from>
    <xdr:to>
      <xdr:col>45</xdr:col>
      <xdr:colOff>177800</xdr:colOff>
      <xdr:row>98</xdr:row>
      <xdr:rowOff>94219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882690"/>
          <a:ext cx="8890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74265</xdr:rowOff>
    </xdr:from>
    <xdr:to>
      <xdr:col>41</xdr:col>
      <xdr:colOff>50800</xdr:colOff>
      <xdr:row>98</xdr:row>
      <xdr:rowOff>94219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876365"/>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86494</xdr:rowOff>
    </xdr:from>
    <xdr:to>
      <xdr:col>55</xdr:col>
      <xdr:colOff>50800</xdr:colOff>
      <xdr:row>99</xdr:row>
      <xdr:rowOff>16644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1421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8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106927</xdr:rowOff>
    </xdr:from>
    <xdr:to>
      <xdr:col>50</xdr:col>
      <xdr:colOff>165100</xdr:colOff>
      <xdr:row>99</xdr:row>
      <xdr:rowOff>37077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9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28204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700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29790</xdr:rowOff>
    </xdr:from>
    <xdr:to>
      <xdr:col>46</xdr:col>
      <xdr:colOff>38100</xdr:colOff>
      <xdr:row>98</xdr:row>
      <xdr:rowOff>131390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122517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43419</xdr:rowOff>
    </xdr:from>
    <xdr:to>
      <xdr:col>41</xdr:col>
      <xdr:colOff>101600</xdr:colOff>
      <xdr:row>98</xdr:row>
      <xdr:rowOff>145019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136146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23465</xdr:rowOff>
    </xdr:from>
    <xdr:to>
      <xdr:col>36</xdr:col>
      <xdr:colOff>165100</xdr:colOff>
      <xdr:row>98</xdr:row>
      <xdr:rowOff>125065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116192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137185</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52285"/>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86385</xdr:rowOff>
    </xdr:from>
    <xdr:to>
      <xdr:col>85</xdr:col>
      <xdr:colOff>177800</xdr:colOff>
      <xdr:row>39</xdr:row>
      <xdr:rowOff>16535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72698</xdr:rowOff>
    </xdr:from>
    <xdr:to>
      <xdr:col>85</xdr:col>
      <xdr:colOff>127000</xdr:colOff>
      <xdr:row>77</xdr:row>
      <xdr:rowOff>81696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74348"/>
          <a:ext cx="8382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78663</xdr:rowOff>
    </xdr:from>
    <xdr:to>
      <xdr:col>81</xdr:col>
      <xdr:colOff>50800</xdr:colOff>
      <xdr:row>77</xdr:row>
      <xdr:rowOff>81696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80313"/>
          <a:ext cx="8890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78663</xdr:rowOff>
    </xdr:from>
    <xdr:to>
      <xdr:col>76</xdr:col>
      <xdr:colOff>114300</xdr:colOff>
      <xdr:row>77</xdr:row>
      <xdr:rowOff>88128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80313"/>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81612</xdr:rowOff>
    </xdr:from>
    <xdr:to>
      <xdr:col>71</xdr:col>
      <xdr:colOff>177800</xdr:colOff>
      <xdr:row>77</xdr:row>
      <xdr:rowOff>88128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283262"/>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21898</xdr:rowOff>
    </xdr:from>
    <xdr:to>
      <xdr:col>85</xdr:col>
      <xdr:colOff>177800</xdr:colOff>
      <xdr:row>77</xdr:row>
      <xdr:rowOff>123498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30896</xdr:rowOff>
    </xdr:from>
    <xdr:to>
      <xdr:col>81</xdr:col>
      <xdr:colOff>101600</xdr:colOff>
      <xdr:row>77</xdr:row>
      <xdr:rowOff>132496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123623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27863</xdr:rowOff>
    </xdr:from>
    <xdr:to>
      <xdr:col>76</xdr:col>
      <xdr:colOff>165100</xdr:colOff>
      <xdr:row>77</xdr:row>
      <xdr:rowOff>129463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120590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37328</xdr:rowOff>
    </xdr:from>
    <xdr:to>
      <xdr:col>72</xdr:col>
      <xdr:colOff>38100</xdr:colOff>
      <xdr:row>77</xdr:row>
      <xdr:rowOff>138928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130055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30812</xdr:rowOff>
    </xdr:from>
    <xdr:to>
      <xdr:col>67</xdr:col>
      <xdr:colOff>101600</xdr:colOff>
      <xdr:row>77</xdr:row>
      <xdr:rowOff>132412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123539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169135</xdr:rowOff>
    </xdr:from>
    <xdr:to>
      <xdr:col>85</xdr:col>
      <xdr:colOff>127000</xdr:colOff>
      <xdr:row>97</xdr:row>
      <xdr:rowOff>89636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628335"/>
          <a:ext cx="838200" cy="9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89636</xdr:rowOff>
    </xdr:from>
    <xdr:to>
      <xdr:col>81</xdr:col>
      <xdr:colOff>50800</xdr:colOff>
      <xdr:row>97</xdr:row>
      <xdr:rowOff>130600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20286"/>
          <a:ext cx="889000" cy="4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75823</xdr:rowOff>
    </xdr:from>
    <xdr:to>
      <xdr:col>76</xdr:col>
      <xdr:colOff>114300</xdr:colOff>
      <xdr:row>97</xdr:row>
      <xdr:rowOff>130600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06473"/>
          <a:ext cx="889000" cy="5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34909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54389</xdr:rowOff>
    </xdr:from>
    <xdr:to>
      <xdr:col>71</xdr:col>
      <xdr:colOff>177800</xdr:colOff>
      <xdr:row>97</xdr:row>
      <xdr:rowOff>75823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685039"/>
          <a:ext cx="889000" cy="2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118335</xdr:rowOff>
    </xdr:from>
    <xdr:to>
      <xdr:col>85</xdr:col>
      <xdr:colOff>177800</xdr:colOff>
      <xdr:row>97</xdr:row>
      <xdr:rowOff>48485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141212</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2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38836</xdr:rowOff>
    </xdr:from>
    <xdr:to>
      <xdr:col>81</xdr:col>
      <xdr:colOff>101600</xdr:colOff>
      <xdr:row>97</xdr:row>
      <xdr:rowOff>140436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131563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7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79800</xdr:rowOff>
    </xdr:from>
    <xdr:to>
      <xdr:col>76</xdr:col>
      <xdr:colOff>165100</xdr:colOff>
      <xdr:row>98</xdr:row>
      <xdr:rowOff>9950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1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26477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4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25023</xdr:rowOff>
    </xdr:from>
    <xdr:to>
      <xdr:col>72</xdr:col>
      <xdr:colOff>38100</xdr:colOff>
      <xdr:row>97</xdr:row>
      <xdr:rowOff>126623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143150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43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3589</xdr:rowOff>
    </xdr:from>
    <xdr:to>
      <xdr:col>67</xdr:col>
      <xdr:colOff>101600</xdr:colOff>
      <xdr:row>97</xdr:row>
      <xdr:rowOff>105189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121716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4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43650</xdr:rowOff>
    </xdr:from>
    <xdr:to>
      <xdr:col>116</xdr:col>
      <xdr:colOff>63500</xdr:colOff>
      <xdr:row>39</xdr:row>
      <xdr:rowOff>43650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43650</xdr:rowOff>
    </xdr:from>
    <xdr:to>
      <xdr:col>111</xdr:col>
      <xdr:colOff>177800</xdr:colOff>
      <xdr:row>39</xdr:row>
      <xdr:rowOff>43650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43650</xdr:rowOff>
    </xdr:from>
    <xdr:to>
      <xdr:col>107</xdr:col>
      <xdr:colOff>50800</xdr:colOff>
      <xdr:row>39</xdr:row>
      <xdr:rowOff>43650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19685</xdr:rowOff>
    </xdr:from>
    <xdr:to>
      <xdr:col>102</xdr:col>
      <xdr:colOff>114300</xdr:colOff>
      <xdr:row>39</xdr:row>
      <xdr:rowOff>43650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06235"/>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164300</xdr:rowOff>
    </xdr:from>
    <xdr:to>
      <xdr:col>116</xdr:col>
      <xdr:colOff>114300</xdr:colOff>
      <xdr:row>39</xdr:row>
      <xdr:rowOff>94450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79227</xdr:rowOff>
    </xdr:from>
    <xdr:ext cx="313932"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164300</xdr:rowOff>
    </xdr:from>
    <xdr:to>
      <xdr:col>112</xdr:col>
      <xdr:colOff>38100</xdr:colOff>
      <xdr:row>39</xdr:row>
      <xdr:rowOff>94450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85577</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66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164300</xdr:rowOff>
    </xdr:from>
    <xdr:to>
      <xdr:col>107</xdr:col>
      <xdr:colOff>101600</xdr:colOff>
      <xdr:row>39</xdr:row>
      <xdr:rowOff>94450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85577</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164300</xdr:rowOff>
    </xdr:from>
    <xdr:to>
      <xdr:col>102</xdr:col>
      <xdr:colOff>165100</xdr:colOff>
      <xdr:row>39</xdr:row>
      <xdr:rowOff>94450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85577</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61612</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86664</xdr:rowOff>
    </xdr:from>
    <xdr:to>
      <xdr:col>116</xdr:col>
      <xdr:colOff>63500</xdr:colOff>
      <xdr:row>56</xdr:row>
      <xdr:rowOff>111068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687864"/>
          <a:ext cx="838200" cy="2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86664</xdr:rowOff>
    </xdr:from>
    <xdr:to>
      <xdr:col>111</xdr:col>
      <xdr:colOff>177800</xdr:colOff>
      <xdr:row>56</xdr:row>
      <xdr:rowOff>115354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687864"/>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155167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7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115354</xdr:rowOff>
    </xdr:from>
    <xdr:to>
      <xdr:col>107</xdr:col>
      <xdr:colOff>50800</xdr:colOff>
      <xdr:row>57</xdr:row>
      <xdr:rowOff>26943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716554"/>
          <a:ext cx="889000" cy="8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159453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166389</xdr:rowOff>
    </xdr:from>
    <xdr:to>
      <xdr:col>102</xdr:col>
      <xdr:colOff>114300</xdr:colOff>
      <xdr:row>57</xdr:row>
      <xdr:rowOff>26943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76758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60268</xdr:rowOff>
    </xdr:from>
    <xdr:to>
      <xdr:col>116</xdr:col>
      <xdr:colOff>114300</xdr:colOff>
      <xdr:row>56</xdr:row>
      <xdr:rowOff>161868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6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38695</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63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35864</xdr:rowOff>
    </xdr:from>
    <xdr:to>
      <xdr:col>112</xdr:col>
      <xdr:colOff>38100</xdr:colOff>
      <xdr:row>56</xdr:row>
      <xdr:rowOff>137464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153991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41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64554</xdr:rowOff>
    </xdr:from>
    <xdr:to>
      <xdr:col>107</xdr:col>
      <xdr:colOff>101600</xdr:colOff>
      <xdr:row>56</xdr:row>
      <xdr:rowOff>166154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6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11231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44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147593</xdr:rowOff>
    </xdr:from>
    <xdr:to>
      <xdr:col>102</xdr:col>
      <xdr:colOff>165100</xdr:colOff>
      <xdr:row>57</xdr:row>
      <xdr:rowOff>77743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7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68870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84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115589</xdr:rowOff>
    </xdr:from>
    <xdr:to>
      <xdr:col>98</xdr:col>
      <xdr:colOff>38100</xdr:colOff>
      <xdr:row>57</xdr:row>
      <xdr:rowOff>45739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71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36866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80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139174</xdr:rowOff>
    </xdr:from>
    <xdr:to>
      <xdr:col>116</xdr:col>
      <xdr:colOff>63500</xdr:colOff>
      <xdr:row>77</xdr:row>
      <xdr:rowOff>8392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97924"/>
          <a:ext cx="838200" cy="21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133334</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64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121138</xdr:rowOff>
    </xdr:from>
    <xdr:to>
      <xdr:col>111</xdr:col>
      <xdr:colOff>177800</xdr:colOff>
      <xdr:row>75</xdr:row>
      <xdr:rowOff>139174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79888"/>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121138</xdr:rowOff>
    </xdr:from>
    <xdr:to>
      <xdr:col>107</xdr:col>
      <xdr:colOff>50800</xdr:colOff>
      <xdr:row>75</xdr:row>
      <xdr:rowOff>128933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79888"/>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128933</xdr:rowOff>
    </xdr:from>
    <xdr:to>
      <xdr:col>102</xdr:col>
      <xdr:colOff>114300</xdr:colOff>
      <xdr:row>75</xdr:row>
      <xdr:rowOff>138397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87683"/>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93550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64495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129042</xdr:rowOff>
    </xdr:from>
    <xdr:to>
      <xdr:col>116</xdr:col>
      <xdr:colOff>114300</xdr:colOff>
      <xdr:row>77</xdr:row>
      <xdr:rowOff>59192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107469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88374</xdr:rowOff>
    </xdr:from>
    <xdr:to>
      <xdr:col>112</xdr:col>
      <xdr:colOff>38100</xdr:colOff>
      <xdr:row>76</xdr:row>
      <xdr:rowOff>18524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3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70338</xdr:rowOff>
    </xdr:from>
    <xdr:to>
      <xdr:col>107</xdr:col>
      <xdr:colOff>101600</xdr:colOff>
      <xdr:row>76</xdr:row>
      <xdr:rowOff>487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29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163065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2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78133</xdr:rowOff>
    </xdr:from>
    <xdr:to>
      <xdr:col>102</xdr:col>
      <xdr:colOff>165100</xdr:colOff>
      <xdr:row>76</xdr:row>
      <xdr:rowOff>8283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3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170860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87597</xdr:rowOff>
    </xdr:from>
    <xdr:to>
      <xdr:col>98</xdr:col>
      <xdr:colOff>38100</xdr:colOff>
      <xdr:row>76</xdr:row>
      <xdr:rowOff>17748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46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8875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3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616,819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74,266</a:t>
          </a:r>
          <a:r>
            <a:rPr kumimoji="1" lang="ja-JP" altLang="en-US" sz="1300">
              <a:latin typeface="ＭＳ Ｐゴシック" panose="020B0600070205080204" pitchFamily="50" charset="-128"/>
              <a:ea typeface="ＭＳ Ｐゴシック" panose="020B0600070205080204" pitchFamily="50" charset="-128"/>
            </a:rPr>
            <a:t>円となり対前年度比減となったが、会計年度任用制度に伴う物件費から人件費への移行により減となったことが影響している。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24,402</a:t>
          </a:r>
          <a:r>
            <a:rPr kumimoji="1" lang="ja-JP" altLang="en-US" sz="1300">
              <a:latin typeface="ＭＳ Ｐゴシック" panose="020B0600070205080204" pitchFamily="50" charset="-128"/>
              <a:ea typeface="ＭＳ Ｐゴシック" panose="020B0600070205080204" pitchFamily="50" charset="-128"/>
            </a:rPr>
            <a:t>円となり対前年度比で大幅増となった。これは、豪雪により除排雪経費が増となったことの影響が大きい。</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81,809</a:t>
          </a:r>
          <a:r>
            <a:rPr kumimoji="1" lang="ja-JP" altLang="en-US" sz="1300">
              <a:latin typeface="ＭＳ Ｐゴシック" panose="020B0600070205080204" pitchFamily="50" charset="-128"/>
              <a:ea typeface="ＭＳ Ｐゴシック" panose="020B0600070205080204" pitchFamily="50" charset="-128"/>
            </a:rPr>
            <a:t>円となり対前年度比で増となった。保育給付費や障害者介護給付費等の伸びによる影響が大きい。</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78,359</a:t>
          </a:r>
          <a:r>
            <a:rPr kumimoji="1" lang="ja-JP" altLang="en-US" sz="1300">
              <a:latin typeface="ＭＳ Ｐゴシック" panose="020B0600070205080204" pitchFamily="50" charset="-128"/>
              <a:ea typeface="ＭＳ Ｐゴシック" panose="020B0600070205080204" pitchFamily="50" charset="-128"/>
            </a:rPr>
            <a:t>円となり、対前年度比で増となった。神町小学校の移転改築事業等の大型事業の実施による影響が大きい。</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41,293</a:t>
          </a:r>
          <a:r>
            <a:rPr kumimoji="1" lang="ja-JP" altLang="en-US" sz="1300">
              <a:latin typeface="ＭＳ Ｐゴシック" panose="020B0600070205080204" pitchFamily="50" charset="-128"/>
              <a:ea typeface="ＭＳ Ｐゴシック" panose="020B0600070205080204" pitchFamily="50" charset="-128"/>
            </a:rPr>
            <a:t>円と対前年度比で微増しているものの、これまでの大型事業に伴う起債の償還が始まることから、増加傾向が続く見込みである。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47,808
47,488
206.94
30,181,195
29,488,863
645,045
11,476,358
19,909,052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31496</xdr:rowOff>
    </xdr:from>
    <xdr:to>
      <xdr:col>24</xdr:col>
      <xdr:colOff>63500</xdr:colOff>
      <xdr:row>37</xdr:row>
      <xdr:rowOff>39307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75146"/>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6922</xdr:rowOff>
    </xdr:from>
    <xdr:to>
      <xdr:col>19</xdr:col>
      <xdr:colOff>177800</xdr:colOff>
      <xdr:row>37</xdr:row>
      <xdr:rowOff>31496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50572"/>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6922</xdr:rowOff>
    </xdr:from>
    <xdr:to>
      <xdr:col>15</xdr:col>
      <xdr:colOff>50800</xdr:colOff>
      <xdr:row>37</xdr:row>
      <xdr:rowOff>17399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50572"/>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17399</xdr:rowOff>
    </xdr:from>
    <xdr:to>
      <xdr:col>10</xdr:col>
      <xdr:colOff>114300</xdr:colOff>
      <xdr:row>37</xdr:row>
      <xdr:rowOff>21590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6104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159957</xdr:rowOff>
    </xdr:from>
    <xdr:to>
      <xdr:col>24</xdr:col>
      <xdr:colOff>114300</xdr:colOff>
      <xdr:row>37</xdr:row>
      <xdr:rowOff>90107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138384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152146</xdr:rowOff>
    </xdr:from>
    <xdr:to>
      <xdr:col>20</xdr:col>
      <xdr:colOff>38100</xdr:colOff>
      <xdr:row>37</xdr:row>
      <xdr:rowOff>82296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73423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127572</xdr:rowOff>
    </xdr:from>
    <xdr:to>
      <xdr:col>15</xdr:col>
      <xdr:colOff>101600</xdr:colOff>
      <xdr:row>37</xdr:row>
      <xdr:rowOff>57722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48849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138049</xdr:rowOff>
    </xdr:from>
    <xdr:to>
      <xdr:col>10</xdr:col>
      <xdr:colOff>165100</xdr:colOff>
      <xdr:row>37</xdr:row>
      <xdr:rowOff>68199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59326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142240</xdr:rowOff>
    </xdr:from>
    <xdr:to>
      <xdr:col>6</xdr:col>
      <xdr:colOff>38100</xdr:colOff>
      <xdr:row>37</xdr:row>
      <xdr:rowOff>72390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63517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123854</xdr:rowOff>
    </xdr:from>
    <xdr:to>
      <xdr:col>24</xdr:col>
      <xdr:colOff>63500</xdr:colOff>
      <xdr:row>59</xdr:row>
      <xdr:rowOff>142175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96504"/>
          <a:ext cx="838200" cy="36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62585</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6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142175</xdr:rowOff>
    </xdr:from>
    <xdr:to>
      <xdr:col>19</xdr:col>
      <xdr:colOff>177800</xdr:colOff>
      <xdr:row>59</xdr:row>
      <xdr:rowOff>154529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257725"/>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132863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133564</xdr:rowOff>
    </xdr:from>
    <xdr:to>
      <xdr:col>15</xdr:col>
      <xdr:colOff>50800</xdr:colOff>
      <xdr:row>59</xdr:row>
      <xdr:rowOff>154529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249114"/>
          <a:ext cx="889000" cy="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33193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133564</xdr:rowOff>
    </xdr:from>
    <xdr:to>
      <xdr:col>10</xdr:col>
      <xdr:colOff>114300</xdr:colOff>
      <xdr:row>59</xdr:row>
      <xdr:rowOff>152609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249114"/>
          <a:ext cx="889000" cy="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35874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97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73054</xdr:rowOff>
    </xdr:from>
    <xdr:to>
      <xdr:col>24</xdr:col>
      <xdr:colOff>114300</xdr:colOff>
      <xdr:row>58</xdr:row>
      <xdr:rowOff>3204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4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51481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91375</xdr:rowOff>
    </xdr:from>
    <xdr:to>
      <xdr:col>20</xdr:col>
      <xdr:colOff>38100</xdr:colOff>
      <xdr:row>60</xdr:row>
      <xdr:rowOff>21525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2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12652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103729</xdr:rowOff>
    </xdr:from>
    <xdr:to>
      <xdr:col>15</xdr:col>
      <xdr:colOff>101600</xdr:colOff>
      <xdr:row>60</xdr:row>
      <xdr:rowOff>33879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2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25006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31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82764</xdr:rowOff>
    </xdr:from>
    <xdr:to>
      <xdr:col>10</xdr:col>
      <xdr:colOff>165100</xdr:colOff>
      <xdr:row>60</xdr:row>
      <xdr:rowOff>12914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29441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9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101809</xdr:rowOff>
    </xdr:from>
    <xdr:to>
      <xdr:col>6</xdr:col>
      <xdr:colOff>38100</xdr:colOff>
      <xdr:row>60</xdr:row>
      <xdr:rowOff>31959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2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23086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31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28136</xdr:rowOff>
    </xdr:from>
    <xdr:to>
      <xdr:col>24</xdr:col>
      <xdr:colOff>63500</xdr:colOff>
      <xdr:row>77</xdr:row>
      <xdr:rowOff>81491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229786"/>
          <a:ext cx="8382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81491</xdr:rowOff>
    </xdr:from>
    <xdr:to>
      <xdr:col>19</xdr:col>
      <xdr:colOff>177800</xdr:colOff>
      <xdr:row>77</xdr:row>
      <xdr:rowOff>146977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83141"/>
          <a:ext cx="889000" cy="6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86604</xdr:rowOff>
    </xdr:from>
    <xdr:to>
      <xdr:col>15</xdr:col>
      <xdr:colOff>50800</xdr:colOff>
      <xdr:row>77</xdr:row>
      <xdr:rowOff>146977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288254"/>
          <a:ext cx="889000" cy="6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86604</xdr:rowOff>
    </xdr:from>
    <xdr:to>
      <xdr:col>10</xdr:col>
      <xdr:colOff>114300</xdr:colOff>
      <xdr:row>77</xdr:row>
      <xdr:rowOff>123439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88254"/>
          <a:ext cx="889000" cy="3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148786</xdr:rowOff>
    </xdr:from>
    <xdr:to>
      <xdr:col>24</xdr:col>
      <xdr:colOff>114300</xdr:colOff>
      <xdr:row>77</xdr:row>
      <xdr:rowOff>78936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127213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5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30691</xdr:rowOff>
    </xdr:from>
    <xdr:to>
      <xdr:col>20</xdr:col>
      <xdr:colOff>38100</xdr:colOff>
      <xdr:row>77</xdr:row>
      <xdr:rowOff>132291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123418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2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96177</xdr:rowOff>
    </xdr:from>
    <xdr:to>
      <xdr:col>15</xdr:col>
      <xdr:colOff>101600</xdr:colOff>
      <xdr:row>78</xdr:row>
      <xdr:rowOff>26327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17454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9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35804</xdr:rowOff>
    </xdr:from>
    <xdr:to>
      <xdr:col>10</xdr:col>
      <xdr:colOff>165100</xdr:colOff>
      <xdr:row>77</xdr:row>
      <xdr:rowOff>137404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128531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3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72639</xdr:rowOff>
    </xdr:from>
    <xdr:to>
      <xdr:col>6</xdr:col>
      <xdr:colOff>38100</xdr:colOff>
      <xdr:row>78</xdr:row>
      <xdr:rowOff>2789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165366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6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128699</xdr:rowOff>
    </xdr:from>
    <xdr:to>
      <xdr:col>24</xdr:col>
      <xdr:colOff>63500</xdr:colOff>
      <xdr:row>98</xdr:row>
      <xdr:rowOff>157545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930799"/>
          <a:ext cx="83820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157545</xdr:rowOff>
    </xdr:from>
    <xdr:to>
      <xdr:col>19</xdr:col>
      <xdr:colOff>177800</xdr:colOff>
      <xdr:row>98</xdr:row>
      <xdr:rowOff>163517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959645"/>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163517</xdr:rowOff>
    </xdr:from>
    <xdr:to>
      <xdr:col>15</xdr:col>
      <xdr:colOff>50800</xdr:colOff>
      <xdr:row>98</xdr:row>
      <xdr:rowOff>168904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965617"/>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168904</xdr:rowOff>
    </xdr:from>
    <xdr:to>
      <xdr:col>10</xdr:col>
      <xdr:colOff>114300</xdr:colOff>
      <xdr:row>99</xdr:row>
      <xdr:rowOff>29758</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971004"/>
          <a:ext cx="889000" cy="3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29605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4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157777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4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77899</xdr:rowOff>
    </xdr:from>
    <xdr:to>
      <xdr:col>24</xdr:col>
      <xdr:colOff>114300</xdr:colOff>
      <xdr:row>99</xdr:row>
      <xdr:rowOff>8049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8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164276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9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106745</xdr:rowOff>
    </xdr:from>
    <xdr:to>
      <xdr:col>20</xdr:col>
      <xdr:colOff>38100</xdr:colOff>
      <xdr:row>99</xdr:row>
      <xdr:rowOff>36895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28022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112717</xdr:rowOff>
    </xdr:from>
    <xdr:to>
      <xdr:col>15</xdr:col>
      <xdr:colOff>101600</xdr:colOff>
      <xdr:row>99</xdr:row>
      <xdr:rowOff>42867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33994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0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118104</xdr:rowOff>
    </xdr:from>
    <xdr:to>
      <xdr:col>10</xdr:col>
      <xdr:colOff>165100</xdr:colOff>
      <xdr:row>99</xdr:row>
      <xdr:rowOff>48254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39381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150408</xdr:rowOff>
    </xdr:from>
    <xdr:to>
      <xdr:col>6</xdr:col>
      <xdr:colOff>38100</xdr:colOff>
      <xdr:row>99</xdr:row>
      <xdr:rowOff>80558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71685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120922</xdr:rowOff>
    </xdr:from>
    <xdr:to>
      <xdr:col>55</xdr:col>
      <xdr:colOff>0</xdr:colOff>
      <xdr:row>39</xdr:row>
      <xdr:rowOff>2377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636022"/>
          <a:ext cx="8382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142966</xdr:rowOff>
    </xdr:from>
    <xdr:to>
      <xdr:col>50</xdr:col>
      <xdr:colOff>114300</xdr:colOff>
      <xdr:row>39</xdr:row>
      <xdr:rowOff>2377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658066"/>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142966</xdr:rowOff>
    </xdr:from>
    <xdr:to>
      <xdr:col>45</xdr:col>
      <xdr:colOff>177800</xdr:colOff>
      <xdr:row>38</xdr:row>
      <xdr:rowOff>165663</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658066"/>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160110</xdr:rowOff>
    </xdr:from>
    <xdr:to>
      <xdr:col>41</xdr:col>
      <xdr:colOff>50800</xdr:colOff>
      <xdr:row>38</xdr:row>
      <xdr:rowOff>165663</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675210"/>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5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48549</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6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123027</xdr:rowOff>
    </xdr:from>
    <xdr:to>
      <xdr:col>50</xdr:col>
      <xdr:colOff>165100</xdr:colOff>
      <xdr:row>39</xdr:row>
      <xdr:rowOff>53177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6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44304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730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92166</xdr:rowOff>
    </xdr:from>
    <xdr:to>
      <xdr:col>46</xdr:col>
      <xdr:colOff>38100</xdr:colOff>
      <xdr:row>39</xdr:row>
      <xdr:rowOff>22316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13443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69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114863</xdr:rowOff>
    </xdr:from>
    <xdr:to>
      <xdr:col>41</xdr:col>
      <xdr:colOff>101600</xdr:colOff>
      <xdr:row>39</xdr:row>
      <xdr:rowOff>45013</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6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36140</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72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109310</xdr:rowOff>
    </xdr:from>
    <xdr:to>
      <xdr:col>36</xdr:col>
      <xdr:colOff>165100</xdr:colOff>
      <xdr:row>39</xdr:row>
      <xdr:rowOff>39460</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6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30587</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71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50840</xdr:rowOff>
    </xdr:from>
    <xdr:to>
      <xdr:col>55</xdr:col>
      <xdr:colOff>0</xdr:colOff>
      <xdr:row>58</xdr:row>
      <xdr:rowOff>83334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9994940"/>
          <a:ext cx="8382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45680</xdr:rowOff>
    </xdr:from>
    <xdr:to>
      <xdr:col>50</xdr:col>
      <xdr:colOff>114300</xdr:colOff>
      <xdr:row>58</xdr:row>
      <xdr:rowOff>83334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9989780"/>
          <a:ext cx="8890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29384</xdr:rowOff>
    </xdr:from>
    <xdr:to>
      <xdr:col>45</xdr:col>
      <xdr:colOff>177800</xdr:colOff>
      <xdr:row>58</xdr:row>
      <xdr:rowOff>45680</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9973484"/>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29384</xdr:rowOff>
    </xdr:from>
    <xdr:to>
      <xdr:col>41</xdr:col>
      <xdr:colOff>50800</xdr:colOff>
      <xdr:row>58</xdr:row>
      <xdr:rowOff>56832</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9973484"/>
          <a:ext cx="8890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xdr:rowOff>
    </xdr:from>
    <xdr:to>
      <xdr:col>55</xdr:col>
      <xdr:colOff>50800</xdr:colOff>
      <xdr:row>58</xdr:row>
      <xdr:rowOff>101640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99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86417</xdr:rowOff>
    </xdr:from>
    <xdr:ext cx="534377"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8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32534</xdr:rowOff>
    </xdr:from>
    <xdr:to>
      <xdr:col>50</xdr:col>
      <xdr:colOff>165100</xdr:colOff>
      <xdr:row>58</xdr:row>
      <xdr:rowOff>134134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97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166330</xdr:rowOff>
    </xdr:from>
    <xdr:to>
      <xdr:col>46</xdr:col>
      <xdr:colOff>38100</xdr:colOff>
      <xdr:row>58</xdr:row>
      <xdr:rowOff>96480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9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87607</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1003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150034</xdr:rowOff>
    </xdr:from>
    <xdr:to>
      <xdr:col>41</xdr:col>
      <xdr:colOff>101600</xdr:colOff>
      <xdr:row>58</xdr:row>
      <xdr:rowOff>80184</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9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71311</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1001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6032</xdr:rowOff>
    </xdr:from>
    <xdr:to>
      <xdr:col>36</xdr:col>
      <xdr:colOff>165100</xdr:colOff>
      <xdr:row>58</xdr:row>
      <xdr:rowOff>107632</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9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98759</xdr:rowOff>
    </xdr:from>
    <xdr:ext cx="534377"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05111" y="1004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a:extLst>
            <a:ext uri="{FF2B5EF4-FFF2-40B4-BE49-F238E27FC236}">
              <a16:creationId xmlns:a16="http://schemas.microsoft.com/office/drawing/2014/main" id="{00000000-0008-0000-07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a:extLst>
            <a:ext uri="{FF2B5EF4-FFF2-40B4-BE49-F238E27FC236}">
              <a16:creationId xmlns:a16="http://schemas.microsoft.com/office/drawing/2014/main" id="{00000000-0008-0000-0700-00009C010000}"/>
            </a:ext>
          </a:extLst>
        </xdr:cNvPr>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a:extLst>
            <a:ext uri="{FF2B5EF4-FFF2-40B4-BE49-F238E27FC236}">
              <a16:creationId xmlns:a16="http://schemas.microsoft.com/office/drawing/2014/main" id="{00000000-0008-0000-0700-00009E010000}"/>
            </a:ext>
          </a:extLst>
        </xdr:cNvPr>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72853</xdr:rowOff>
    </xdr:from>
    <xdr:to>
      <xdr:col>55</xdr:col>
      <xdr:colOff>0</xdr:colOff>
      <xdr:row>77</xdr:row>
      <xdr:rowOff>85922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9639300" y="13103053"/>
          <a:ext cx="838200" cy="18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7" name="商工費平均値テキスト">
          <a:extLst>
            <a:ext uri="{FF2B5EF4-FFF2-40B4-BE49-F238E27FC236}">
              <a16:creationId xmlns:a16="http://schemas.microsoft.com/office/drawing/2014/main" id="{00000000-0008-0000-0700-0000A1010000}"/>
            </a:ext>
          </a:extLst>
        </xdr:cNvPr>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85922</xdr:rowOff>
    </xdr:from>
    <xdr:to>
      <xdr:col>50</xdr:col>
      <xdr:colOff>114300</xdr:colOff>
      <xdr:row>77</xdr:row>
      <xdr:rowOff>94971</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8750300" y="13287572"/>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94971</xdr:rowOff>
    </xdr:from>
    <xdr:to>
      <xdr:col>45</xdr:col>
      <xdr:colOff>177800</xdr:colOff>
      <xdr:row>77</xdr:row>
      <xdr:rowOff>119811</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7861300" y="13296621"/>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103200</xdr:rowOff>
    </xdr:from>
    <xdr:to>
      <xdr:col>41</xdr:col>
      <xdr:colOff>50800</xdr:colOff>
      <xdr:row>77</xdr:row>
      <xdr:rowOff>119811</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a:off x="6972300" y="13304850"/>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22053</xdr:rowOff>
    </xdr:from>
    <xdr:to>
      <xdr:col>55</xdr:col>
      <xdr:colOff>50800</xdr:colOff>
      <xdr:row>76</xdr:row>
      <xdr:rowOff>123653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10426700" y="130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480</xdr:rowOff>
    </xdr:from>
    <xdr:ext cx="534377" cy="259045"/>
    <xdr:sp macro="" textlink="">
      <xdr:nvSpPr>
        <xdr:cNvPr id="436" name="商工費該当値テキスト">
          <a:extLst>
            <a:ext uri="{FF2B5EF4-FFF2-40B4-BE49-F238E27FC236}">
              <a16:creationId xmlns:a16="http://schemas.microsoft.com/office/drawing/2014/main" id="{00000000-0008-0000-0700-0000B4010000}"/>
            </a:ext>
          </a:extLst>
        </xdr:cNvPr>
        <xdr:cNvSpPr txBox="1"/>
      </xdr:nvSpPr>
      <xdr:spPr>
        <a:xfrm>
          <a:off x="10528300" y="1303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35122</xdr:rowOff>
    </xdr:from>
    <xdr:to>
      <xdr:col>50</xdr:col>
      <xdr:colOff>165100</xdr:colOff>
      <xdr:row>77</xdr:row>
      <xdr:rowOff>136722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9588500" y="132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127849</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9372111" y="133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44171</xdr:rowOff>
    </xdr:from>
    <xdr:to>
      <xdr:col>46</xdr:col>
      <xdr:colOff>38100</xdr:colOff>
      <xdr:row>77</xdr:row>
      <xdr:rowOff>145771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8699500" y="132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136898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8483111" y="13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69011</xdr:rowOff>
    </xdr:from>
    <xdr:to>
      <xdr:col>41</xdr:col>
      <xdr:colOff>101600</xdr:colOff>
      <xdr:row>77</xdr:row>
      <xdr:rowOff>170611</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7810500" y="132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161738</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7594111" y="133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52400</xdr:rowOff>
    </xdr:from>
    <xdr:to>
      <xdr:col>36</xdr:col>
      <xdr:colOff>165100</xdr:colOff>
      <xdr:row>77</xdr:row>
      <xdr:rowOff>154000</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6921500" y="132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145127</xdr:rowOff>
    </xdr:from>
    <xdr:ext cx="534377"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705111" y="133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3518</xdr:rowOff>
    </xdr:from>
    <xdr:to>
      <xdr:col>55</xdr:col>
      <xdr:colOff>0</xdr:colOff>
      <xdr:row>99</xdr:row>
      <xdr:rowOff>12731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977068"/>
          <a:ext cx="8382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11912</xdr:rowOff>
    </xdr:from>
    <xdr:to>
      <xdr:col>50</xdr:col>
      <xdr:colOff>114300</xdr:colOff>
      <xdr:row>99</xdr:row>
      <xdr:rowOff>12731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985462"/>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9348</xdr:rowOff>
    </xdr:from>
    <xdr:to>
      <xdr:col>45</xdr:col>
      <xdr:colOff>177800</xdr:colOff>
      <xdr:row>99</xdr:row>
      <xdr:rowOff>11912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982898"/>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8398</xdr:rowOff>
    </xdr:from>
    <xdr:to>
      <xdr:col>41</xdr:col>
      <xdr:colOff>50800</xdr:colOff>
      <xdr:row>99</xdr:row>
      <xdr:rowOff>9348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981948"/>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124168</xdr:rowOff>
    </xdr:from>
    <xdr:to>
      <xdr:col>55</xdr:col>
      <xdr:colOff>50800</xdr:colOff>
      <xdr:row>99</xdr:row>
      <xdr:rowOff>54318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9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133381</xdr:rowOff>
    </xdr:from>
    <xdr:to>
      <xdr:col>50</xdr:col>
      <xdr:colOff>165100</xdr:colOff>
      <xdr:row>99</xdr:row>
      <xdr:rowOff>63531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93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54658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702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132562</xdr:rowOff>
    </xdr:from>
    <xdr:to>
      <xdr:col>46</xdr:col>
      <xdr:colOff>38100</xdr:colOff>
      <xdr:row>99</xdr:row>
      <xdr:rowOff>62712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9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53839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70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129998</xdr:rowOff>
    </xdr:from>
    <xdr:to>
      <xdr:col>41</xdr:col>
      <xdr:colOff>101600</xdr:colOff>
      <xdr:row>99</xdr:row>
      <xdr:rowOff>60148</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9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51275</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70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129048</xdr:rowOff>
    </xdr:from>
    <xdr:to>
      <xdr:col>36</xdr:col>
      <xdr:colOff>165100</xdr:colOff>
      <xdr:row>99</xdr:row>
      <xdr:rowOff>59198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9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50325</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70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114211</xdr:rowOff>
    </xdr:from>
    <xdr:to>
      <xdr:col>85</xdr:col>
      <xdr:colOff>127000</xdr:colOff>
      <xdr:row>37</xdr:row>
      <xdr:rowOff>117545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457861"/>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117545</xdr:rowOff>
    </xdr:from>
    <xdr:to>
      <xdr:col>81</xdr:col>
      <xdr:colOff>50800</xdr:colOff>
      <xdr:row>37</xdr:row>
      <xdr:rowOff>128537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461195"/>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121031</xdr:rowOff>
    </xdr:from>
    <xdr:to>
      <xdr:col>76</xdr:col>
      <xdr:colOff>114300</xdr:colOff>
      <xdr:row>37</xdr:row>
      <xdr:rowOff>128537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464681"/>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149568</xdr:rowOff>
    </xdr:from>
    <xdr:to>
      <xdr:col>71</xdr:col>
      <xdr:colOff>177800</xdr:colOff>
      <xdr:row>37</xdr:row>
      <xdr:rowOff>121031</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321768"/>
          <a:ext cx="889000" cy="14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63411</xdr:rowOff>
    </xdr:from>
    <xdr:to>
      <xdr:col>85</xdr:col>
      <xdr:colOff>177800</xdr:colOff>
      <xdr:row>37</xdr:row>
      <xdr:rowOff>165012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40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149788</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3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66745</xdr:rowOff>
    </xdr:from>
    <xdr:to>
      <xdr:col>81</xdr:col>
      <xdr:colOff>101600</xdr:colOff>
      <xdr:row>37</xdr:row>
      <xdr:rowOff>168345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4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159472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5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77737</xdr:rowOff>
    </xdr:from>
    <xdr:to>
      <xdr:col>76</xdr:col>
      <xdr:colOff>165100</xdr:colOff>
      <xdr:row>38</xdr:row>
      <xdr:rowOff>7886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421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170463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51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70231</xdr:rowOff>
    </xdr:from>
    <xdr:to>
      <xdr:col>72</xdr:col>
      <xdr:colOff>38100</xdr:colOff>
      <xdr:row>38</xdr:row>
      <xdr:rowOff>381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162958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5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98768</xdr:rowOff>
    </xdr:from>
    <xdr:to>
      <xdr:col>67</xdr:col>
      <xdr:colOff>101600</xdr:colOff>
      <xdr:row>37</xdr:row>
      <xdr:rowOff>28918</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20045</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10019</xdr:rowOff>
    </xdr:from>
    <xdr:to>
      <xdr:col>85</xdr:col>
      <xdr:colOff>127000</xdr:colOff>
      <xdr:row>56</xdr:row>
      <xdr:rowOff>141431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9611219"/>
          <a:ext cx="838200" cy="13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86747</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68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141431</xdr:rowOff>
    </xdr:from>
    <xdr:to>
      <xdr:col>81</xdr:col>
      <xdr:colOff>50800</xdr:colOff>
      <xdr:row>57</xdr:row>
      <xdr:rowOff>131024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742631"/>
          <a:ext cx="889000" cy="16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131024</xdr:rowOff>
    </xdr:from>
    <xdr:to>
      <xdr:col>76</xdr:col>
      <xdr:colOff>114300</xdr:colOff>
      <xdr:row>58</xdr:row>
      <xdr:rowOff>14133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903674"/>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165271</xdr:rowOff>
    </xdr:from>
    <xdr:to>
      <xdr:col>71</xdr:col>
      <xdr:colOff>177800</xdr:colOff>
      <xdr:row>58</xdr:row>
      <xdr:rowOff>14133</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814300" y="9595021"/>
          <a:ext cx="889000" cy="36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130669</xdr:rowOff>
    </xdr:from>
    <xdr:to>
      <xdr:col>85</xdr:col>
      <xdr:colOff>177800</xdr:colOff>
      <xdr:row>56</xdr:row>
      <xdr:rowOff>60819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95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153546</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94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90631</xdr:rowOff>
    </xdr:from>
    <xdr:to>
      <xdr:col>81</xdr:col>
      <xdr:colOff>101600</xdr:colOff>
      <xdr:row>57</xdr:row>
      <xdr:rowOff>20781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6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11908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97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80224</xdr:rowOff>
    </xdr:from>
    <xdr:to>
      <xdr:col>76</xdr:col>
      <xdr:colOff>165100</xdr:colOff>
      <xdr:row>58</xdr:row>
      <xdr:rowOff>10374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8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1501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9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134783</xdr:rowOff>
    </xdr:from>
    <xdr:to>
      <xdr:col>72</xdr:col>
      <xdr:colOff>38100</xdr:colOff>
      <xdr:row>58</xdr:row>
      <xdr:rowOff>64933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9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56060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100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114471</xdr:rowOff>
    </xdr:from>
    <xdr:to>
      <xdr:col>67</xdr:col>
      <xdr:colOff>101600</xdr:colOff>
      <xdr:row>56</xdr:row>
      <xdr:rowOff>44621</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61148</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3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137185</xdr:rowOff>
    </xdr:from>
    <xdr:to>
      <xdr:col>85</xdr:col>
      <xdr:colOff>127000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3510285"/>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86385</xdr:rowOff>
    </xdr:from>
    <xdr:to>
      <xdr:col>85</xdr:col>
      <xdr:colOff>177800</xdr:colOff>
      <xdr:row>79</xdr:row>
      <xdr:rowOff>16535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469744"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3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72698</xdr:rowOff>
    </xdr:from>
    <xdr:to>
      <xdr:col>85</xdr:col>
      <xdr:colOff>127000</xdr:colOff>
      <xdr:row>97</xdr:row>
      <xdr:rowOff>81696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703348"/>
          <a:ext cx="8382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78663</xdr:rowOff>
    </xdr:from>
    <xdr:to>
      <xdr:col>81</xdr:col>
      <xdr:colOff>50800</xdr:colOff>
      <xdr:row>97</xdr:row>
      <xdr:rowOff>81696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709313"/>
          <a:ext cx="8890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78663</xdr:rowOff>
    </xdr:from>
    <xdr:to>
      <xdr:col>76</xdr:col>
      <xdr:colOff>114300</xdr:colOff>
      <xdr:row>97</xdr:row>
      <xdr:rowOff>88128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709313"/>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81612</xdr:rowOff>
    </xdr:from>
    <xdr:to>
      <xdr:col>71</xdr:col>
      <xdr:colOff>177800</xdr:colOff>
      <xdr:row>97</xdr:row>
      <xdr:rowOff>88128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712262"/>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21898</xdr:rowOff>
    </xdr:from>
    <xdr:to>
      <xdr:col>85</xdr:col>
      <xdr:colOff>177800</xdr:colOff>
      <xdr:row>97</xdr:row>
      <xdr:rowOff>123498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65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325</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63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30896</xdr:rowOff>
    </xdr:from>
    <xdr:to>
      <xdr:col>81</xdr:col>
      <xdr:colOff>101600</xdr:colOff>
      <xdr:row>97</xdr:row>
      <xdr:rowOff>132496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6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123623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75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27863</xdr:rowOff>
    </xdr:from>
    <xdr:to>
      <xdr:col>76</xdr:col>
      <xdr:colOff>165100</xdr:colOff>
      <xdr:row>97</xdr:row>
      <xdr:rowOff>129463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6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120590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7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37328</xdr:rowOff>
    </xdr:from>
    <xdr:to>
      <xdr:col>72</xdr:col>
      <xdr:colOff>38100</xdr:colOff>
      <xdr:row>97</xdr:row>
      <xdr:rowOff>138928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66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130055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7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30812</xdr:rowOff>
    </xdr:from>
    <xdr:to>
      <xdr:col>67</xdr:col>
      <xdr:colOff>101600</xdr:colOff>
      <xdr:row>97</xdr:row>
      <xdr:rowOff>132412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6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123539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7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a:extLst>
            <a:ext uri="{FF2B5EF4-FFF2-40B4-BE49-F238E27FC236}">
              <a16:creationId xmlns:a16="http://schemas.microsoft.com/office/drawing/2014/main" id="{00000000-0008-0000-0700-0000F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a:extLst>
            <a:ext uri="{FF2B5EF4-FFF2-40B4-BE49-F238E27FC236}">
              <a16:creationId xmlns:a16="http://schemas.microsoft.com/office/drawing/2014/main" id="{00000000-0008-0000-0700-0000F5020000}"/>
            </a:ext>
          </a:extLst>
        </xdr:cNvPr>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a:extLst>
            <a:ext uri="{FF2B5EF4-FFF2-40B4-BE49-F238E27FC236}">
              <a16:creationId xmlns:a16="http://schemas.microsoft.com/office/drawing/2014/main" id="{00000000-0008-0000-0700-0000F7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a:extLst>
            <a:ext uri="{FF2B5EF4-FFF2-40B4-BE49-F238E27FC236}">
              <a16:creationId xmlns:a16="http://schemas.microsoft.com/office/drawing/2014/main" id="{00000000-0008-0000-0700-0000FA020000}"/>
            </a:ext>
          </a:extLst>
        </xdr:cNvPr>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a:extLst>
            <a:ext uri="{FF2B5EF4-FFF2-40B4-BE49-F238E27FC236}">
              <a16:creationId xmlns:a16="http://schemas.microsoft.com/office/drawing/2014/main" id="{00000000-0008-0000-0700-00000D030000}"/>
            </a:ext>
          </a:extLst>
        </xdr:cNvPr>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a:t>
          </a:r>
          <a:r>
            <a:rPr kumimoji="1" lang="en-US" altLang="ja-JP" sz="1300">
              <a:latin typeface="ＭＳ Ｐゴシック" panose="020B0600070205080204" pitchFamily="50" charset="-128"/>
              <a:ea typeface="ＭＳ Ｐゴシック" panose="020B0600070205080204" pitchFamily="50" charset="-128"/>
            </a:rPr>
            <a:t>197,352</a:t>
          </a:r>
          <a:r>
            <a:rPr kumimoji="1" lang="ja-JP" altLang="en-US" sz="1300">
              <a:latin typeface="ＭＳ Ｐゴシック" panose="020B0600070205080204" pitchFamily="50" charset="-128"/>
              <a:ea typeface="ＭＳ Ｐゴシック" panose="020B0600070205080204" pitchFamily="50" charset="-128"/>
            </a:rPr>
            <a:t>円と対前年度比大幅増となった。これは国制度による特別定額給付金が大きく影響している。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147,141</a:t>
          </a:r>
          <a:r>
            <a:rPr kumimoji="1" lang="ja-JP" altLang="en-US" sz="1300">
              <a:latin typeface="ＭＳ Ｐゴシック" panose="020B0600070205080204" pitchFamily="50" charset="-128"/>
              <a:ea typeface="ＭＳ Ｐゴシック" panose="020B0600070205080204" pitchFamily="50" charset="-128"/>
            </a:rPr>
            <a:t>円と対前年度比増となったが、保育所給付費および障害者介護給付費の増に加え、新たにひがしねこども園を整備したこと等が影響している。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53,717</a:t>
          </a:r>
          <a:r>
            <a:rPr kumimoji="1" lang="ja-JP" altLang="en-US" sz="1300">
              <a:latin typeface="ＭＳ Ｐゴシック" panose="020B0600070205080204" pitchFamily="50" charset="-128"/>
              <a:ea typeface="ＭＳ Ｐゴシック" panose="020B0600070205080204" pitchFamily="50" charset="-128"/>
            </a:rPr>
            <a:t>円と対前年度比増となった。道路等のインフラ整備や維持補修は継続的に実施しているが、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２年度は豪雪による除排雪経費の大幅増が影響している。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85,413</a:t>
          </a:r>
          <a:r>
            <a:rPr kumimoji="1" lang="ja-JP" altLang="en-US" sz="1300">
              <a:latin typeface="ＭＳ Ｐゴシック" panose="020B0600070205080204" pitchFamily="50" charset="-128"/>
              <a:ea typeface="ＭＳ Ｐゴシック" panose="020B0600070205080204" pitchFamily="50" charset="-128"/>
            </a:rPr>
            <a:t>円と対前年度比増となった。神町小学校改築事業や小中学校ＩＣＴ関連事業の増が影響している。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41,293</a:t>
          </a:r>
          <a:r>
            <a:rPr kumimoji="1" lang="ja-JP" altLang="en-US" sz="1300">
              <a:latin typeface="ＭＳ Ｐゴシック" panose="020B0600070205080204" pitchFamily="50" charset="-128"/>
              <a:ea typeface="ＭＳ Ｐゴシック" panose="020B0600070205080204" pitchFamily="50" charset="-128"/>
            </a:rPr>
            <a:t>円と対前年度比で微増しているものの、これまでの大型事業に伴う起債の償還が始まることから、増加傾向が続く見込みである。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２年度においては、交付税や国庫支出金等の増により歳入は対前年度比</a:t>
          </a:r>
          <a:r>
            <a:rPr kumimoji="1" lang="en-US" altLang="ja-JP" sz="1400">
              <a:latin typeface="ＭＳ ゴシック" pitchFamily="49" charset="-128"/>
              <a:ea typeface="ＭＳ ゴシック" pitchFamily="49" charset="-128"/>
            </a:rPr>
            <a:t>33.6</a:t>
          </a:r>
          <a:r>
            <a:rPr kumimoji="1" lang="ja-JP" altLang="en-US" sz="1400">
              <a:latin typeface="ＭＳ ゴシック" pitchFamily="49" charset="-128"/>
              <a:ea typeface="ＭＳ ゴシック" pitchFamily="49" charset="-128"/>
            </a:rPr>
            <a:t>％増、歳出は扶助費の増や特別定額給付金等による補助費の増により対前年度比</a:t>
          </a:r>
          <a:r>
            <a:rPr kumimoji="1" lang="en-US" altLang="ja-JP" sz="1400">
              <a:latin typeface="ＭＳ ゴシック" pitchFamily="49" charset="-128"/>
              <a:ea typeface="ＭＳ ゴシック" pitchFamily="49" charset="-128"/>
            </a:rPr>
            <a:t>34.1</a:t>
          </a:r>
          <a:r>
            <a:rPr kumimoji="1" lang="ja-JP" altLang="en-US" sz="1400">
              <a:latin typeface="ＭＳ ゴシック" pitchFamily="49" charset="-128"/>
              <a:ea typeface="ＭＳ ゴシック" pitchFamily="49" charset="-128"/>
            </a:rPr>
            <a:t>％増となったため、実質収支額は増加した。</a:t>
          </a:r>
        </a:p>
        <a:p>
          <a:r>
            <a:rPr kumimoji="1" lang="ja-JP" altLang="en-US" sz="1400">
              <a:latin typeface="ＭＳ ゴシック" pitchFamily="49" charset="-128"/>
              <a:ea typeface="ＭＳ ゴシック" pitchFamily="49" charset="-128"/>
            </a:rPr>
            <a:t>　財政調整基金については、コロナ対策や除排雪経費の財源として</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百万円の取崩しとなった。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近年は全ての会計で実質収支の黒字が保たれている。</a:t>
          </a:r>
        </a:p>
        <a:p>
          <a:r>
            <a:rPr kumimoji="1" lang="ja-JP" altLang="en-US" sz="1400">
              <a:latin typeface="ＭＳ ゴシック" pitchFamily="49" charset="-128"/>
              <a:ea typeface="ＭＳ ゴシック" pitchFamily="49" charset="-128"/>
            </a:rPr>
            <a:t>　今後、公共施設等の更新費用や、少子高齢化に伴う扶助費等の増加、景気動向に伴う市税等減少による当該指標の悪化も懸念されることから、実質黒字を維持すべく経費削減に努め引き続き適切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82</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84</v>
      </c>
      <c r="C3" s="614"/>
      <c r="D3" s="614"/>
      <c r="E3" s="615"/>
      <c r="F3" s="615"/>
      <c r="G3" s="615"/>
      <c r="H3" s="615"/>
      <c r="I3" s="615"/>
      <c r="J3" s="615"/>
      <c r="K3" s="615"/>
      <c r="L3" s="615" t="s">
        <v>85</v>
      </c>
      <c r="M3" s="615"/>
      <c r="N3" s="615"/>
      <c r="O3" s="615"/>
      <c r="P3" s="615"/>
      <c r="Q3" s="615"/>
      <c r="R3" s="618"/>
      <c r="S3" s="618"/>
      <c r="T3" s="618"/>
      <c r="U3" s="618"/>
      <c r="V3" s="619"/>
      <c r="W3" s="509" t="s">
        <v>86</v>
      </c>
      <c r="X3" s="510"/>
      <c r="Y3" s="510"/>
      <c r="Z3" s="510"/>
      <c r="AA3" s="510"/>
      <c r="AB3" s="614"/>
      <c r="AC3" s="618" t="s">
        <v>87</v>
      </c>
      <c r="AD3" s="510"/>
      <c r="AE3" s="510"/>
      <c r="AF3" s="510"/>
      <c r="AG3" s="510"/>
      <c r="AH3" s="510"/>
      <c r="AI3" s="510"/>
      <c r="AJ3" s="510"/>
      <c r="AK3" s="510"/>
      <c r="AL3" s="580"/>
      <c r="AM3" s="509" t="s">
        <v>88</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89</v>
      </c>
      <c r="BO3" s="510"/>
      <c r="BP3" s="510"/>
      <c r="BQ3" s="510"/>
      <c r="BR3" s="510"/>
      <c r="BS3" s="510"/>
      <c r="BT3" s="510"/>
      <c r="BU3" s="580"/>
      <c r="BV3" s="509" t="s">
        <v>90</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91</v>
      </c>
      <c r="CU3" s="510"/>
      <c r="CV3" s="510"/>
      <c r="CW3" s="510"/>
      <c r="CX3" s="510"/>
      <c r="CY3" s="510"/>
      <c r="CZ3" s="510"/>
      <c r="DA3" s="580"/>
      <c r="DB3" s="509" t="s">
        <v>92</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8"/>
      <c r="AO4" s="448"/>
      <c r="AP4" s="448"/>
      <c r="AQ4" s="448"/>
      <c r="AR4" s="448"/>
      <c r="AS4" s="448"/>
      <c r="AT4" s="448"/>
      <c r="AU4" s="448"/>
      <c r="AV4" s="448"/>
      <c r="AW4" s="448"/>
      <c r="AX4" s="621"/>
      <c r="AY4" s="422" t="s">
        <v>93</v>
      </c>
      <c r="AZ4" s="423"/>
      <c r="BA4" s="423"/>
      <c r="BB4" s="423"/>
      <c r="BC4" s="423"/>
      <c r="BD4" s="423"/>
      <c r="BE4" s="423"/>
      <c r="BF4" s="423"/>
      <c r="BG4" s="423"/>
      <c r="BH4" s="423"/>
      <c r="BI4" s="423"/>
      <c r="BJ4" s="423"/>
      <c r="BK4" s="423"/>
      <c r="BL4" s="423"/>
      <c r="BM4" s="424"/>
      <c r="BN4" s="425">
        <v>30181195</v>
      </c>
      <c r="BO4" s="426"/>
      <c r="BP4" s="426"/>
      <c r="BQ4" s="426"/>
      <c r="BR4" s="426"/>
      <c r="BS4" s="426"/>
      <c r="BT4" s="426"/>
      <c r="BU4" s="427"/>
      <c r="BV4" s="425">
        <v>22589366</v>
      </c>
      <c r="BW4" s="426"/>
      <c r="BX4" s="426"/>
      <c r="BY4" s="426"/>
      <c r="BZ4" s="426"/>
      <c r="CA4" s="426"/>
      <c r="CB4" s="426"/>
      <c r="CC4" s="427"/>
      <c r="CD4" s="606" t="s">
        <v>94</v>
      </c>
      <c r="CE4" s="607"/>
      <c r="CF4" s="607"/>
      <c r="CG4" s="607"/>
      <c r="CH4" s="607"/>
      <c r="CI4" s="607"/>
      <c r="CJ4" s="607"/>
      <c r="CK4" s="607"/>
      <c r="CL4" s="607"/>
      <c r="CM4" s="607"/>
      <c r="CN4" s="607"/>
      <c r="CO4" s="607"/>
      <c r="CP4" s="607"/>
      <c r="CQ4" s="607"/>
      <c r="CR4" s="607"/>
      <c r="CS4" s="608"/>
      <c r="CT4" s="609">
        <v>5.6</v>
      </c>
      <c r="CU4" s="610"/>
      <c r="CV4" s="610"/>
      <c r="CW4" s="610"/>
      <c r="CX4" s="610"/>
      <c r="CY4" s="610"/>
      <c r="CZ4" s="610"/>
      <c r="DA4" s="611"/>
      <c r="DB4" s="609">
        <v>5.2</v>
      </c>
      <c r="DC4" s="610"/>
      <c r="DD4" s="610"/>
      <c r="DE4" s="610"/>
      <c r="DF4" s="610"/>
      <c r="DG4" s="610"/>
      <c r="DH4" s="610"/>
      <c r="DI4" s="611"/>
      <c r="DJ4" s="186"/>
      <c r="DK4" s="186"/>
      <c r="DL4" s="186"/>
      <c r="DM4" s="186"/>
      <c r="DN4" s="186"/>
      <c r="DO4" s="186"/>
    </row>
    <row r="5" spans="1:119" ht="18.75" customHeight="1" x14ac:dyDescent="0.15">
      <c r="A5" s="187"/>
      <c r="B5" s="616"/>
      <c r="C5" s="449"/>
      <c r="D5" s="449"/>
      <c r="E5" s="617"/>
      <c r="F5" s="617"/>
      <c r="G5" s="617"/>
      <c r="H5" s="617"/>
      <c r="I5" s="617"/>
      <c r="J5" s="617"/>
      <c r="K5" s="617"/>
      <c r="L5" s="617"/>
      <c r="M5" s="617"/>
      <c r="N5" s="617"/>
      <c r="O5" s="617"/>
      <c r="P5" s="617"/>
      <c r="Q5" s="617"/>
      <c r="R5" s="447"/>
      <c r="S5" s="447"/>
      <c r="T5" s="447"/>
      <c r="U5" s="447"/>
      <c r="V5" s="620"/>
      <c r="W5" s="536"/>
      <c r="X5" s="448"/>
      <c r="Y5" s="448"/>
      <c r="Z5" s="448"/>
      <c r="AA5" s="448"/>
      <c r="AB5" s="449"/>
      <c r="AC5" s="447"/>
      <c r="AD5" s="448"/>
      <c r="AE5" s="448"/>
      <c r="AF5" s="448"/>
      <c r="AG5" s="448"/>
      <c r="AH5" s="448"/>
      <c r="AI5" s="448"/>
      <c r="AJ5" s="448"/>
      <c r="AK5" s="448"/>
      <c r="AL5" s="621"/>
      <c r="AM5" s="499" t="s">
        <v>95</v>
      </c>
      <c r="AN5" s="404"/>
      <c r="AO5" s="404"/>
      <c r="AP5" s="404"/>
      <c r="AQ5" s="404"/>
      <c r="AR5" s="404"/>
      <c r="AS5" s="404"/>
      <c r="AT5" s="405"/>
      <c r="AU5" s="487" t="s">
        <v>96</v>
      </c>
      <c r="AV5" s="488"/>
      <c r="AW5" s="488"/>
      <c r="AX5" s="488"/>
      <c r="AY5" s="410" t="s">
        <v>97</v>
      </c>
      <c r="AZ5" s="411"/>
      <c r="BA5" s="411"/>
      <c r="BB5" s="411"/>
      <c r="BC5" s="411"/>
      <c r="BD5" s="411"/>
      <c r="BE5" s="411"/>
      <c r="BF5" s="411"/>
      <c r="BG5" s="411"/>
      <c r="BH5" s="411"/>
      <c r="BI5" s="411"/>
      <c r="BJ5" s="411"/>
      <c r="BK5" s="411"/>
      <c r="BL5" s="411"/>
      <c r="BM5" s="412"/>
      <c r="BN5" s="430">
        <v>29488863</v>
      </c>
      <c r="BO5" s="431"/>
      <c r="BP5" s="431"/>
      <c r="BQ5" s="431"/>
      <c r="BR5" s="431"/>
      <c r="BS5" s="431"/>
      <c r="BT5" s="431"/>
      <c r="BU5" s="432"/>
      <c r="BV5" s="430">
        <v>21992054</v>
      </c>
      <c r="BW5" s="431"/>
      <c r="BX5" s="431"/>
      <c r="BY5" s="431"/>
      <c r="BZ5" s="431"/>
      <c r="CA5" s="431"/>
      <c r="CB5" s="431"/>
      <c r="CC5" s="432"/>
      <c r="CD5" s="439" t="s">
        <v>98</v>
      </c>
      <c r="CE5" s="440"/>
      <c r="CF5" s="440"/>
      <c r="CG5" s="440"/>
      <c r="CH5" s="440"/>
      <c r="CI5" s="440"/>
      <c r="CJ5" s="440"/>
      <c r="CK5" s="440"/>
      <c r="CL5" s="440"/>
      <c r="CM5" s="440"/>
      <c r="CN5" s="440"/>
      <c r="CO5" s="440"/>
      <c r="CP5" s="440"/>
      <c r="CQ5" s="440"/>
      <c r="CR5" s="440"/>
      <c r="CS5" s="441"/>
      <c r="CT5" s="400">
        <v>93.3</v>
      </c>
      <c r="CU5" s="401"/>
      <c r="CV5" s="401"/>
      <c r="CW5" s="401"/>
      <c r="CX5" s="401"/>
      <c r="CY5" s="401"/>
      <c r="CZ5" s="401"/>
      <c r="DA5" s="402"/>
      <c r="DB5" s="400">
        <v>92.7</v>
      </c>
      <c r="DC5" s="401"/>
      <c r="DD5" s="401"/>
      <c r="DE5" s="401"/>
      <c r="DF5" s="401"/>
      <c r="DG5" s="401"/>
      <c r="DH5" s="401"/>
      <c r="DI5" s="402"/>
      <c r="DJ5" s="186"/>
      <c r="DK5" s="186"/>
      <c r="DL5" s="186"/>
      <c r="DM5" s="186"/>
      <c r="DN5" s="186"/>
      <c r="DO5" s="186"/>
    </row>
    <row r="6" spans="1:119" ht="18.75" customHeight="1" x14ac:dyDescent="0.15">
      <c r="A6" s="187"/>
      <c r="B6" s="586" t="s">
        <v>99</v>
      </c>
      <c r="C6" s="446"/>
      <c r="D6" s="446"/>
      <c r="E6" s="587"/>
      <c r="F6" s="587"/>
      <c r="G6" s="587"/>
      <c r="H6" s="587"/>
      <c r="I6" s="587"/>
      <c r="J6" s="587"/>
      <c r="K6" s="587"/>
      <c r="L6" s="587" t="s">
        <v>100</v>
      </c>
      <c r="M6" s="587"/>
      <c r="N6" s="587"/>
      <c r="O6" s="587"/>
      <c r="P6" s="587"/>
      <c r="Q6" s="587"/>
      <c r="R6" s="470"/>
      <c r="S6" s="470"/>
      <c r="T6" s="470"/>
      <c r="U6" s="470"/>
      <c r="V6" s="593"/>
      <c r="W6" s="521" t="s">
        <v>101</v>
      </c>
      <c r="X6" s="445"/>
      <c r="Y6" s="445"/>
      <c r="Z6" s="445"/>
      <c r="AA6" s="445"/>
      <c r="AB6" s="446"/>
      <c r="AC6" s="598" t="s">
        <v>102</v>
      </c>
      <c r="AD6" s="599"/>
      <c r="AE6" s="599"/>
      <c r="AF6" s="599"/>
      <c r="AG6" s="599"/>
      <c r="AH6" s="599"/>
      <c r="AI6" s="599"/>
      <c r="AJ6" s="599"/>
      <c r="AK6" s="599"/>
      <c r="AL6" s="600"/>
      <c r="AM6" s="499" t="s">
        <v>103</v>
      </c>
      <c r="AN6" s="404"/>
      <c r="AO6" s="404"/>
      <c r="AP6" s="404"/>
      <c r="AQ6" s="404"/>
      <c r="AR6" s="404"/>
      <c r="AS6" s="404"/>
      <c r="AT6" s="405"/>
      <c r="AU6" s="487" t="s">
        <v>96</v>
      </c>
      <c r="AV6" s="488"/>
      <c r="AW6" s="488"/>
      <c r="AX6" s="488"/>
      <c r="AY6" s="410" t="s">
        <v>104</v>
      </c>
      <c r="AZ6" s="411"/>
      <c r="BA6" s="411"/>
      <c r="BB6" s="411"/>
      <c r="BC6" s="411"/>
      <c r="BD6" s="411"/>
      <c r="BE6" s="411"/>
      <c r="BF6" s="411"/>
      <c r="BG6" s="411"/>
      <c r="BH6" s="411"/>
      <c r="BI6" s="411"/>
      <c r="BJ6" s="411"/>
      <c r="BK6" s="411"/>
      <c r="BL6" s="411"/>
      <c r="BM6" s="412"/>
      <c r="BN6" s="430">
        <v>692332</v>
      </c>
      <c r="BO6" s="431"/>
      <c r="BP6" s="431"/>
      <c r="BQ6" s="431"/>
      <c r="BR6" s="431"/>
      <c r="BS6" s="431"/>
      <c r="BT6" s="431"/>
      <c r="BU6" s="432"/>
      <c r="BV6" s="430">
        <v>597312</v>
      </c>
      <c r="BW6" s="431"/>
      <c r="BX6" s="431"/>
      <c r="BY6" s="431"/>
      <c r="BZ6" s="431"/>
      <c r="CA6" s="431"/>
      <c r="CB6" s="431"/>
      <c r="CC6" s="432"/>
      <c r="CD6" s="439" t="s">
        <v>105</v>
      </c>
      <c r="CE6" s="440"/>
      <c r="CF6" s="440"/>
      <c r="CG6" s="440"/>
      <c r="CH6" s="440"/>
      <c r="CI6" s="440"/>
      <c r="CJ6" s="440"/>
      <c r="CK6" s="440"/>
      <c r="CL6" s="440"/>
      <c r="CM6" s="440"/>
      <c r="CN6" s="440"/>
      <c r="CO6" s="440"/>
      <c r="CP6" s="440"/>
      <c r="CQ6" s="440"/>
      <c r="CR6" s="440"/>
      <c r="CS6" s="441"/>
      <c r="CT6" s="583">
        <v>98.2</v>
      </c>
      <c r="CU6" s="584"/>
      <c r="CV6" s="584"/>
      <c r="CW6" s="584"/>
      <c r="CX6" s="584"/>
      <c r="CY6" s="584"/>
      <c r="CZ6" s="584"/>
      <c r="DA6" s="585"/>
      <c r="DB6" s="583">
        <v>97.3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106</v>
      </c>
      <c r="AN7" s="404"/>
      <c r="AO7" s="404"/>
      <c r="AP7" s="404"/>
      <c r="AQ7" s="404"/>
      <c r="AR7" s="404"/>
      <c r="AS7" s="404"/>
      <c r="AT7" s="405"/>
      <c r="AU7" s="487" t="s">
        <v>107</v>
      </c>
      <c r="AV7" s="488"/>
      <c r="AW7" s="488"/>
      <c r="AX7" s="488"/>
      <c r="AY7" s="410" t="s">
        <v>108</v>
      </c>
      <c r="AZ7" s="411"/>
      <c r="BA7" s="411"/>
      <c r="BB7" s="411"/>
      <c r="BC7" s="411"/>
      <c r="BD7" s="411"/>
      <c r="BE7" s="411"/>
      <c r="BF7" s="411"/>
      <c r="BG7" s="411"/>
      <c r="BH7" s="411"/>
      <c r="BI7" s="411"/>
      <c r="BJ7" s="411"/>
      <c r="BK7" s="411"/>
      <c r="BL7" s="411"/>
      <c r="BM7" s="412"/>
      <c r="BN7" s="430">
        <v>47287</v>
      </c>
      <c r="BO7" s="431"/>
      <c r="BP7" s="431"/>
      <c r="BQ7" s="431"/>
      <c r="BR7" s="431"/>
      <c r="BS7" s="431"/>
      <c r="BT7" s="431"/>
      <c r="BU7" s="432"/>
      <c r="BV7" s="430">
        <v>2330</v>
      </c>
      <c r="BW7" s="431"/>
      <c r="BX7" s="431"/>
      <c r="BY7" s="431"/>
      <c r="BZ7" s="431"/>
      <c r="CA7" s="431"/>
      <c r="CB7" s="431"/>
      <c r="CC7" s="432"/>
      <c r="CD7" s="439" t="s">
        <v>109</v>
      </c>
      <c r="CE7" s="440"/>
      <c r="CF7" s="440"/>
      <c r="CG7" s="440"/>
      <c r="CH7" s="440"/>
      <c r="CI7" s="440"/>
      <c r="CJ7" s="440"/>
      <c r="CK7" s="440"/>
      <c r="CL7" s="440"/>
      <c r="CM7" s="440"/>
      <c r="CN7" s="440"/>
      <c r="CO7" s="440"/>
      <c r="CP7" s="440"/>
      <c r="CQ7" s="440"/>
      <c r="CR7" s="440"/>
      <c r="CS7" s="441"/>
      <c r="CT7" s="430">
        <v>11476358</v>
      </c>
      <c r="CU7" s="431"/>
      <c r="CV7" s="431"/>
      <c r="CW7" s="431"/>
      <c r="CX7" s="431"/>
      <c r="CY7" s="431"/>
      <c r="CZ7" s="431"/>
      <c r="DA7" s="432"/>
      <c r="DB7" s="430">
        <v>11383732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110</v>
      </c>
      <c r="AN8" s="404"/>
      <c r="AO8" s="404"/>
      <c r="AP8" s="404"/>
      <c r="AQ8" s="404"/>
      <c r="AR8" s="404"/>
      <c r="AS8" s="404"/>
      <c r="AT8" s="405"/>
      <c r="AU8" s="487" t="s">
        <v>111</v>
      </c>
      <c r="AV8" s="488"/>
      <c r="AW8" s="488"/>
      <c r="AX8" s="488"/>
      <c r="AY8" s="410" t="s">
        <v>112</v>
      </c>
      <c r="AZ8" s="411"/>
      <c r="BA8" s="411"/>
      <c r="BB8" s="411"/>
      <c r="BC8" s="411"/>
      <c r="BD8" s="411"/>
      <c r="BE8" s="411"/>
      <c r="BF8" s="411"/>
      <c r="BG8" s="411"/>
      <c r="BH8" s="411"/>
      <c r="BI8" s="411"/>
      <c r="BJ8" s="411"/>
      <c r="BK8" s="411"/>
      <c r="BL8" s="411"/>
      <c r="BM8" s="412"/>
      <c r="BN8" s="430">
        <v>645045</v>
      </c>
      <c r="BO8" s="431"/>
      <c r="BP8" s="431"/>
      <c r="BQ8" s="431"/>
      <c r="BR8" s="431"/>
      <c r="BS8" s="431"/>
      <c r="BT8" s="431"/>
      <c r="BU8" s="432"/>
      <c r="BV8" s="430">
        <v>594982</v>
      </c>
      <c r="BW8" s="431"/>
      <c r="BX8" s="431"/>
      <c r="BY8" s="431"/>
      <c r="BZ8" s="431"/>
      <c r="CA8" s="431"/>
      <c r="CB8" s="431"/>
      <c r="CC8" s="432"/>
      <c r="CD8" s="439" t="s">
        <v>113</v>
      </c>
      <c r="CE8" s="440"/>
      <c r="CF8" s="440"/>
      <c r="CG8" s="440"/>
      <c r="CH8" s="440"/>
      <c r="CI8" s="440"/>
      <c r="CJ8" s="440"/>
      <c r="CK8" s="440"/>
      <c r="CL8" s="440"/>
      <c r="CM8" s="440"/>
      <c r="CN8" s="440"/>
      <c r="CO8" s="440"/>
      <c r="CP8" s="440"/>
      <c r="CQ8" s="440"/>
      <c r="CR8" s="440"/>
      <c r="CS8" s="441"/>
      <c r="CT8" s="543">
        <v>0.68</v>
      </c>
      <c r="CU8" s="544"/>
      <c r="CV8" s="544"/>
      <c r="CW8" s="544"/>
      <c r="CX8" s="544"/>
      <c r="CY8" s="544"/>
      <c r="CZ8" s="544"/>
      <c r="DA8" s="545"/>
      <c r="DB8" s="543">
        <v>0.68</v>
      </c>
      <c r="DC8" s="544"/>
      <c r="DD8" s="544"/>
      <c r="DE8" s="544"/>
      <c r="DF8" s="544"/>
      <c r="DG8" s="544"/>
      <c r="DH8" s="544"/>
      <c r="DI8" s="545"/>
      <c r="DJ8" s="186"/>
      <c r="DK8" s="186"/>
      <c r="DL8" s="186"/>
      <c r="DM8" s="186"/>
      <c r="DN8" s="186"/>
      <c r="DO8" s="186"/>
    </row>
    <row r="9" spans="1:119" ht="18.75" customHeight="1" thickBot="1" x14ac:dyDescent="0.2">
      <c r="A9" s="187"/>
      <c r="B9" s="572" t="s">
        <v>114</v>
      </c>
      <c r="C9" s="573"/>
      <c r="D9" s="573"/>
      <c r="E9" s="573"/>
      <c r="F9" s="573"/>
      <c r="G9" s="573"/>
      <c r="H9" s="573"/>
      <c r="I9" s="573"/>
      <c r="J9" s="573"/>
      <c r="K9" s="493"/>
      <c r="L9" s="574" t="s">
        <v>115</v>
      </c>
      <c r="M9" s="575"/>
      <c r="N9" s="575"/>
      <c r="O9" s="575"/>
      <c r="P9" s="575"/>
      <c r="Q9" s="576"/>
      <c r="R9" s="577">
        <v>47682</v>
      </c>
      <c r="S9" s="578"/>
      <c r="T9" s="578"/>
      <c r="U9" s="578"/>
      <c r="V9" s="579"/>
      <c r="W9" s="509" t="s">
        <v>116</v>
      </c>
      <c r="X9" s="510"/>
      <c r="Y9" s="510"/>
      <c r="Z9" s="510"/>
      <c r="AA9" s="510"/>
      <c r="AB9" s="510"/>
      <c r="AC9" s="510"/>
      <c r="AD9" s="510"/>
      <c r="AE9" s="510"/>
      <c r="AF9" s="510"/>
      <c r="AG9" s="510"/>
      <c r="AH9" s="510"/>
      <c r="AI9" s="510"/>
      <c r="AJ9" s="510"/>
      <c r="AK9" s="510"/>
      <c r="AL9" s="580"/>
      <c r="AM9" s="499" t="s">
        <v>117</v>
      </c>
      <c r="AN9" s="404"/>
      <c r="AO9" s="404"/>
      <c r="AP9" s="404"/>
      <c r="AQ9" s="404"/>
      <c r="AR9" s="404"/>
      <c r="AS9" s="404"/>
      <c r="AT9" s="405"/>
      <c r="AU9" s="487" t="s">
        <v>96</v>
      </c>
      <c r="AV9" s="488"/>
      <c r="AW9" s="488"/>
      <c r="AX9" s="488"/>
      <c r="AY9" s="410" t="s">
        <v>118</v>
      </c>
      <c r="AZ9" s="411"/>
      <c r="BA9" s="411"/>
      <c r="BB9" s="411"/>
      <c r="BC9" s="411"/>
      <c r="BD9" s="411"/>
      <c r="BE9" s="411"/>
      <c r="BF9" s="411"/>
      <c r="BG9" s="411"/>
      <c r="BH9" s="411"/>
      <c r="BI9" s="411"/>
      <c r="BJ9" s="411"/>
      <c r="BK9" s="411"/>
      <c r="BL9" s="411"/>
      <c r="BM9" s="412"/>
      <c r="BN9" s="430">
        <v>50063</v>
      </c>
      <c r="BO9" s="431"/>
      <c r="BP9" s="431"/>
      <c r="BQ9" s="431"/>
      <c r="BR9" s="431"/>
      <c r="BS9" s="431"/>
      <c r="BT9" s="431"/>
      <c r="BU9" s="432"/>
      <c r="BV9" s="430">
        <v>-408660</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13.6</v>
      </c>
      <c r="CU9" s="401"/>
      <c r="CV9" s="401"/>
      <c r="CW9" s="401"/>
      <c r="CX9" s="401"/>
      <c r="CY9" s="401"/>
      <c r="CZ9" s="401"/>
      <c r="DA9" s="402"/>
      <c r="DB9" s="400">
        <v>14.4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47768</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96</v>
      </c>
      <c r="AV10" s="488"/>
      <c r="AW10" s="488"/>
      <c r="AX10" s="488"/>
      <c r="AY10" s="410" t="s">
        <v>122</v>
      </c>
      <c r="AZ10" s="411"/>
      <c r="BA10" s="411"/>
      <c r="BB10" s="411"/>
      <c r="BC10" s="411"/>
      <c r="BD10" s="411"/>
      <c r="BE10" s="411"/>
      <c r="BF10" s="411"/>
      <c r="BG10" s="411"/>
      <c r="BH10" s="411"/>
      <c r="BI10" s="411"/>
      <c r="BJ10" s="411"/>
      <c r="BK10" s="411"/>
      <c r="BL10" s="411"/>
      <c r="BM10" s="412"/>
      <c r="BN10" s="430">
        <v>352</v>
      </c>
      <c r="BO10" s="431"/>
      <c r="BP10" s="431"/>
      <c r="BQ10" s="431"/>
      <c r="BR10" s="431"/>
      <c r="BS10" s="431"/>
      <c r="BT10" s="431"/>
      <c r="BU10" s="432"/>
      <c r="BV10" s="430">
        <v>1201</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8" t="s">
        <v>124</v>
      </c>
      <c r="M11" s="479"/>
      <c r="N11" s="479"/>
      <c r="O11" s="479"/>
      <c r="P11" s="479"/>
      <c r="Q11" s="480"/>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100000</v>
      </c>
      <c r="BO11" s="431"/>
      <c r="BP11" s="431"/>
      <c r="BQ11" s="431"/>
      <c r="BR11" s="431"/>
      <c r="BS11" s="431"/>
      <c r="BT11" s="431"/>
      <c r="BU11" s="432"/>
      <c r="BV11" s="430">
        <v>100000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47808</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250000</v>
      </c>
      <c r="BO12" s="431"/>
      <c r="BP12" s="431"/>
      <c r="BQ12" s="431"/>
      <c r="BR12" s="431"/>
      <c r="BS12" s="431"/>
      <c r="BT12" s="431"/>
      <c r="BU12" s="432"/>
      <c r="BV12" s="430">
        <v>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130</v>
      </c>
      <c r="CU12" s="544"/>
      <c r="CV12" s="544"/>
      <c r="CW12" s="544"/>
      <c r="CX12" s="544"/>
      <c r="CY12" s="544"/>
      <c r="CZ12" s="544"/>
      <c r="DA12" s="545"/>
      <c r="DB12" s="543" t="s">
        <v>130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47488</v>
      </c>
      <c r="S13" s="534"/>
      <c r="T13" s="534"/>
      <c r="U13" s="534"/>
      <c r="V13" s="535"/>
      <c r="W13" s="521" t="s">
        <v>140</v>
      </c>
      <c r="X13" s="445"/>
      <c r="Y13" s="445"/>
      <c r="Z13" s="445"/>
      <c r="AA13" s="445"/>
      <c r="AB13" s="446"/>
      <c r="AC13" s="406">
        <v>3045</v>
      </c>
      <c r="AD13" s="407"/>
      <c r="AE13" s="407"/>
      <c r="AF13" s="407"/>
      <c r="AG13" s="408"/>
      <c r="AH13" s="406">
        <v>3212</v>
      </c>
      <c r="AI13" s="407"/>
      <c r="AJ13" s="407"/>
      <c r="AK13" s="407"/>
      <c r="AL13" s="409"/>
      <c r="AM13" s="499" t="s">
        <v>141</v>
      </c>
      <c r="AN13" s="404"/>
      <c r="AO13" s="404"/>
      <c r="AP13" s="404"/>
      <c r="AQ13" s="404"/>
      <c r="AR13" s="404"/>
      <c r="AS13" s="404"/>
      <c r="AT13" s="405"/>
      <c r="AU13" s="487" t="s">
        <v>136</v>
      </c>
      <c r="AV13" s="488"/>
      <c r="AW13" s="488"/>
      <c r="AX13" s="488"/>
      <c r="AY13" s="410" t="s">
        <v>142</v>
      </c>
      <c r="AZ13" s="411"/>
      <c r="BA13" s="411"/>
      <c r="BB13" s="411"/>
      <c r="BC13" s="411"/>
      <c r="BD13" s="411"/>
      <c r="BE13" s="411"/>
      <c r="BF13" s="411"/>
      <c r="BG13" s="411"/>
      <c r="BH13" s="411"/>
      <c r="BI13" s="411"/>
      <c r="BJ13" s="411"/>
      <c r="BK13" s="411"/>
      <c r="BL13" s="411"/>
      <c r="BM13" s="412"/>
      <c r="BN13" s="430">
        <v>-99585</v>
      </c>
      <c r="BO13" s="431"/>
      <c r="BP13" s="431"/>
      <c r="BQ13" s="431"/>
      <c r="BR13" s="431"/>
      <c r="BS13" s="431"/>
      <c r="BT13" s="431"/>
      <c r="BU13" s="432"/>
      <c r="BV13" s="430">
        <v>-307459</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7.1</v>
      </c>
      <c r="CU13" s="401"/>
      <c r="CV13" s="401"/>
      <c r="CW13" s="401"/>
      <c r="CX13" s="401"/>
      <c r="CY13" s="401"/>
      <c r="CZ13" s="401"/>
      <c r="DA13" s="402"/>
      <c r="DB13" s="400">
        <v>6.6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47954</v>
      </c>
      <c r="S14" s="534"/>
      <c r="T14" s="534"/>
      <c r="U14" s="534"/>
      <c r="V14" s="535"/>
      <c r="W14" s="536"/>
      <c r="X14" s="448"/>
      <c r="Y14" s="448"/>
      <c r="Z14" s="448"/>
      <c r="AA14" s="448"/>
      <c r="AB14" s="449"/>
      <c r="AC14" s="526">
        <v>12.3</v>
      </c>
      <c r="AD14" s="527"/>
      <c r="AE14" s="527"/>
      <c r="AF14" s="527"/>
      <c r="AG14" s="528"/>
      <c r="AH14" s="526">
        <v>13.7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13.5</v>
      </c>
      <c r="CU14" s="538"/>
      <c r="CV14" s="538"/>
      <c r="CW14" s="538"/>
      <c r="CX14" s="538"/>
      <c r="CY14" s="538"/>
      <c r="CZ14" s="538"/>
      <c r="DA14" s="539"/>
      <c r="DB14" s="537">
        <v>6.7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47621</v>
      </c>
      <c r="S15" s="534"/>
      <c r="T15" s="534"/>
      <c r="U15" s="534"/>
      <c r="V15" s="535"/>
      <c r="W15" s="521" t="s">
        <v>146</v>
      </c>
      <c r="X15" s="445"/>
      <c r="Y15" s="445"/>
      <c r="Z15" s="445"/>
      <c r="AA15" s="445"/>
      <c r="AB15" s="446"/>
      <c r="AC15" s="406">
        <v>7959</v>
      </c>
      <c r="AD15" s="407"/>
      <c r="AE15" s="407"/>
      <c r="AF15" s="407"/>
      <c r="AG15" s="408"/>
      <c r="AH15" s="406">
        <v>7463</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6151122</v>
      </c>
      <c r="BO15" s="426"/>
      <c r="BP15" s="426"/>
      <c r="BQ15" s="426"/>
      <c r="BR15" s="426"/>
      <c r="BS15" s="426"/>
      <c r="BT15" s="426"/>
      <c r="BU15" s="427"/>
      <c r="BV15" s="425">
        <v>6327785</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8"/>
      <c r="Y16" s="448"/>
      <c r="Z16" s="448"/>
      <c r="AA16" s="448"/>
      <c r="AB16" s="449"/>
      <c r="AC16" s="526">
        <v>32.1</v>
      </c>
      <c r="AD16" s="527"/>
      <c r="AE16" s="527"/>
      <c r="AF16" s="527"/>
      <c r="AG16" s="528"/>
      <c r="AH16" s="526">
        <v>31.9</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9268246</v>
      </c>
      <c r="BO16" s="431"/>
      <c r="BP16" s="431"/>
      <c r="BQ16" s="431"/>
      <c r="BR16" s="431"/>
      <c r="BS16" s="431"/>
      <c r="BT16" s="431"/>
      <c r="BU16" s="432"/>
      <c r="BV16" s="430">
        <v>9155247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5"/>
      <c r="Y17" s="445"/>
      <c r="Z17" s="445"/>
      <c r="AA17" s="445"/>
      <c r="AB17" s="446"/>
      <c r="AC17" s="406">
        <v>13797</v>
      </c>
      <c r="AD17" s="407"/>
      <c r="AE17" s="407"/>
      <c r="AF17" s="407"/>
      <c r="AG17" s="408"/>
      <c r="AH17" s="406">
        <v>12749</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7779255</v>
      </c>
      <c r="BO17" s="431"/>
      <c r="BP17" s="431"/>
      <c r="BQ17" s="431"/>
      <c r="BR17" s="431"/>
      <c r="BS17" s="431"/>
      <c r="BT17" s="431"/>
      <c r="BU17" s="432"/>
      <c r="BV17" s="430">
        <v>8077890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206.94</v>
      </c>
      <c r="M18" s="495"/>
      <c r="N18" s="495"/>
      <c r="O18" s="495"/>
      <c r="P18" s="495"/>
      <c r="Q18" s="495"/>
      <c r="R18" s="496"/>
      <c r="S18" s="496"/>
      <c r="T18" s="496"/>
      <c r="U18" s="496"/>
      <c r="V18" s="497"/>
      <c r="W18" s="511"/>
      <c r="X18" s="512"/>
      <c r="Y18" s="512"/>
      <c r="Z18" s="512"/>
      <c r="AA18" s="512"/>
      <c r="AB18" s="522"/>
      <c r="AC18" s="394">
        <v>55.6</v>
      </c>
      <c r="AD18" s="395"/>
      <c r="AE18" s="395"/>
      <c r="AF18" s="395"/>
      <c r="AG18" s="498"/>
      <c r="AH18" s="394">
        <v>54.4</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10838739</v>
      </c>
      <c r="BO18" s="431"/>
      <c r="BP18" s="431"/>
      <c r="BQ18" s="431"/>
      <c r="BR18" s="431"/>
      <c r="BS18" s="431"/>
      <c r="BT18" s="431"/>
      <c r="BU18" s="432"/>
      <c r="BV18" s="430">
        <v>10385651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230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14453352</v>
      </c>
      <c r="BO19" s="431"/>
      <c r="BP19" s="431"/>
      <c r="BQ19" s="431"/>
      <c r="BR19" s="431"/>
      <c r="BS19" s="431"/>
      <c r="BT19" s="431"/>
      <c r="BU19" s="432"/>
      <c r="BV19" s="430">
        <v>13218688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16573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9"/>
      <c r="AO20" s="479"/>
      <c r="AP20" s="479"/>
      <c r="AQ20" s="479"/>
      <c r="AR20" s="479"/>
      <c r="AS20" s="479"/>
      <c r="AT20" s="480"/>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61" t="s">
        <v>162</v>
      </c>
      <c r="C22" s="462"/>
      <c r="D22" s="463"/>
      <c r="E22" s="470" t="s">
        <v>1</v>
      </c>
      <c r="F22" s="445"/>
      <c r="G22" s="445"/>
      <c r="H22" s="445"/>
      <c r="I22" s="445"/>
      <c r="J22" s="445"/>
      <c r="K22" s="446"/>
      <c r="L22" s="470" t="s">
        <v>163</v>
      </c>
      <c r="M22" s="445"/>
      <c r="N22" s="445"/>
      <c r="O22" s="445"/>
      <c r="P22" s="446"/>
      <c r="Q22" s="455" t="s">
        <v>164</v>
      </c>
      <c r="R22" s="456"/>
      <c r="S22" s="456"/>
      <c r="T22" s="456"/>
      <c r="U22" s="456"/>
      <c r="V22" s="471"/>
      <c r="W22" s="473" t="s">
        <v>165</v>
      </c>
      <c r="X22" s="462"/>
      <c r="Y22" s="463"/>
      <c r="Z22" s="470" t="s">
        <v>1</v>
      </c>
      <c r="AA22" s="445"/>
      <c r="AB22" s="445"/>
      <c r="AC22" s="445"/>
      <c r="AD22" s="445"/>
      <c r="AE22" s="445"/>
      <c r="AF22" s="445"/>
      <c r="AG22" s="446"/>
      <c r="AH22" s="444" t="s">
        <v>166</v>
      </c>
      <c r="AI22" s="445"/>
      <c r="AJ22" s="445"/>
      <c r="AK22" s="445"/>
      <c r="AL22" s="446"/>
      <c r="AM22" s="444" t="s">
        <v>167</v>
      </c>
      <c r="AN22" s="450"/>
      <c r="AO22" s="450"/>
      <c r="AP22" s="450"/>
      <c r="AQ22" s="450"/>
      <c r="AR22" s="451"/>
      <c r="AS22" s="455" t="s">
        <v>164</v>
      </c>
      <c r="AT22" s="456"/>
      <c r="AU22" s="456"/>
      <c r="AV22" s="456"/>
      <c r="AW22" s="456"/>
      <c r="AX22" s="457"/>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2" t="s">
        <v>168</v>
      </c>
      <c r="AZ23" s="423"/>
      <c r="BA23" s="423"/>
      <c r="BB23" s="423"/>
      <c r="BC23" s="423"/>
      <c r="BD23" s="423"/>
      <c r="BE23" s="423"/>
      <c r="BF23" s="423"/>
      <c r="BG23" s="423"/>
      <c r="BH23" s="423"/>
      <c r="BI23" s="423"/>
      <c r="BJ23" s="423"/>
      <c r="BK23" s="423"/>
      <c r="BL23" s="423"/>
      <c r="BM23" s="424"/>
      <c r="BN23" s="430">
        <v>19909052</v>
      </c>
      <c r="BO23" s="431"/>
      <c r="BP23" s="431"/>
      <c r="BQ23" s="431"/>
      <c r="BR23" s="431"/>
      <c r="BS23" s="431"/>
      <c r="BT23" s="431"/>
      <c r="BU23" s="432"/>
      <c r="BV23" s="430">
        <v>18971364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4"/>
      <c r="C24" s="465"/>
      <c r="D24" s="466"/>
      <c r="E24" s="403" t="s">
        <v>169</v>
      </c>
      <c r="F24" s="404"/>
      <c r="G24" s="404"/>
      <c r="H24" s="404"/>
      <c r="I24" s="404"/>
      <c r="J24" s="404"/>
      <c r="K24" s="405"/>
      <c r="L24" s="406">
        <v>1</v>
      </c>
      <c r="M24" s="407"/>
      <c r="N24" s="407"/>
      <c r="O24" s="407"/>
      <c r="P24" s="408"/>
      <c r="Q24" s="406">
        <v>9200</v>
      </c>
      <c r="R24" s="407"/>
      <c r="S24" s="407"/>
      <c r="T24" s="407"/>
      <c r="U24" s="407"/>
      <c r="V24" s="408"/>
      <c r="W24" s="474"/>
      <c r="X24" s="465"/>
      <c r="Y24" s="466"/>
      <c r="Z24" s="403" t="s">
        <v>170</v>
      </c>
      <c r="AA24" s="404"/>
      <c r="AB24" s="404"/>
      <c r="AC24" s="404"/>
      <c r="AD24" s="404"/>
      <c r="AE24" s="404"/>
      <c r="AF24" s="404"/>
      <c r="AG24" s="405"/>
      <c r="AH24" s="406">
        <v>328</v>
      </c>
      <c r="AI24" s="407"/>
      <c r="AJ24" s="407"/>
      <c r="AK24" s="407"/>
      <c r="AL24" s="408"/>
      <c r="AM24" s="406">
        <v>958416</v>
      </c>
      <c r="AN24" s="407"/>
      <c r="AO24" s="407"/>
      <c r="AP24" s="407"/>
      <c r="AQ24" s="407"/>
      <c r="AR24" s="408"/>
      <c r="AS24" s="406">
        <v>2922</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10733139</v>
      </c>
      <c r="BO24" s="431"/>
      <c r="BP24" s="431"/>
      <c r="BQ24" s="431"/>
      <c r="BR24" s="431"/>
      <c r="BS24" s="431"/>
      <c r="BT24" s="431"/>
      <c r="BU24" s="432"/>
      <c r="BV24" s="430">
        <v>11086183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4"/>
      <c r="C25" s="465"/>
      <c r="D25" s="466"/>
      <c r="E25" s="403" t="s">
        <v>172</v>
      </c>
      <c r="F25" s="404"/>
      <c r="G25" s="404"/>
      <c r="H25" s="404"/>
      <c r="I25" s="404"/>
      <c r="J25" s="404"/>
      <c r="K25" s="405"/>
      <c r="L25" s="406">
        <v>1</v>
      </c>
      <c r="M25" s="407"/>
      <c r="N25" s="407"/>
      <c r="O25" s="407"/>
      <c r="P25" s="408"/>
      <c r="Q25" s="406">
        <v>6950</v>
      </c>
      <c r="R25" s="407"/>
      <c r="S25" s="407"/>
      <c r="T25" s="407"/>
      <c r="U25" s="407"/>
      <c r="V25" s="408"/>
      <c r="W25" s="474"/>
      <c r="X25" s="465"/>
      <c r="Y25" s="466"/>
      <c r="Z25" s="403" t="s">
        <v>173</v>
      </c>
      <c r="AA25" s="404"/>
      <c r="AB25" s="404"/>
      <c r="AC25" s="404"/>
      <c r="AD25" s="404"/>
      <c r="AE25" s="404"/>
      <c r="AF25" s="404"/>
      <c r="AG25" s="405"/>
      <c r="AH25" s="406">
        <v>57</v>
      </c>
      <c r="AI25" s="407"/>
      <c r="AJ25" s="407"/>
      <c r="AK25" s="407"/>
      <c r="AL25" s="408"/>
      <c r="AM25" s="406">
        <v>148029</v>
      </c>
      <c r="AN25" s="407"/>
      <c r="AO25" s="407"/>
      <c r="AP25" s="407"/>
      <c r="AQ25" s="407"/>
      <c r="AR25" s="408"/>
      <c r="AS25" s="406">
        <v>2597</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6528732</v>
      </c>
      <c r="BO25" s="426"/>
      <c r="BP25" s="426"/>
      <c r="BQ25" s="426"/>
      <c r="BR25" s="426"/>
      <c r="BS25" s="426"/>
      <c r="BT25" s="426"/>
      <c r="BU25" s="427"/>
      <c r="BV25" s="425">
        <v>7614151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4"/>
      <c r="C26" s="465"/>
      <c r="D26" s="466"/>
      <c r="E26" s="403" t="s">
        <v>175</v>
      </c>
      <c r="F26" s="404"/>
      <c r="G26" s="404"/>
      <c r="H26" s="404"/>
      <c r="I26" s="404"/>
      <c r="J26" s="404"/>
      <c r="K26" s="405"/>
      <c r="L26" s="406">
        <v>1</v>
      </c>
      <c r="M26" s="407"/>
      <c r="N26" s="407"/>
      <c r="O26" s="407"/>
      <c r="P26" s="408"/>
      <c r="Q26" s="406">
        <v>5750</v>
      </c>
      <c r="R26" s="407"/>
      <c r="S26" s="407"/>
      <c r="T26" s="407"/>
      <c r="U26" s="407"/>
      <c r="V26" s="408"/>
      <c r="W26" s="474"/>
      <c r="X26" s="465"/>
      <c r="Y26" s="466"/>
      <c r="Z26" s="403" t="s">
        <v>176</v>
      </c>
      <c r="AA26" s="442"/>
      <c r="AB26" s="442"/>
      <c r="AC26" s="442"/>
      <c r="AD26" s="442"/>
      <c r="AE26" s="442"/>
      <c r="AF26" s="442"/>
      <c r="AG26" s="443"/>
      <c r="AH26" s="406">
        <v>17</v>
      </c>
      <c r="AI26" s="407"/>
      <c r="AJ26" s="407"/>
      <c r="AK26" s="407"/>
      <c r="AL26" s="408"/>
      <c r="AM26" s="406">
        <v>56219</v>
      </c>
      <c r="AN26" s="407"/>
      <c r="AO26" s="407"/>
      <c r="AP26" s="407"/>
      <c r="AQ26" s="407"/>
      <c r="AR26" s="408"/>
      <c r="AS26" s="406">
        <v>3307</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178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4"/>
      <c r="C27" s="465"/>
      <c r="D27" s="466"/>
      <c r="E27" s="403" t="s">
        <v>179</v>
      </c>
      <c r="F27" s="404"/>
      <c r="G27" s="404"/>
      <c r="H27" s="404"/>
      <c r="I27" s="404"/>
      <c r="J27" s="404"/>
      <c r="K27" s="405"/>
      <c r="L27" s="406">
        <v>1</v>
      </c>
      <c r="M27" s="407"/>
      <c r="N27" s="407"/>
      <c r="O27" s="407"/>
      <c r="P27" s="408"/>
      <c r="Q27" s="406">
        <v>4350</v>
      </c>
      <c r="R27" s="407"/>
      <c r="S27" s="407"/>
      <c r="T27" s="407"/>
      <c r="U27" s="407"/>
      <c r="V27" s="408"/>
      <c r="W27" s="474"/>
      <c r="X27" s="465"/>
      <c r="Y27" s="466"/>
      <c r="Z27" s="403" t="s">
        <v>180</v>
      </c>
      <c r="AA27" s="404"/>
      <c r="AB27" s="404"/>
      <c r="AC27" s="404"/>
      <c r="AD27" s="404"/>
      <c r="AE27" s="404"/>
      <c r="AF27" s="404"/>
      <c r="AG27" s="405"/>
      <c r="AH27" s="406">
        <v>4</v>
      </c>
      <c r="AI27" s="407"/>
      <c r="AJ27" s="407"/>
      <c r="AK27" s="407"/>
      <c r="AL27" s="408"/>
      <c r="AM27" s="406">
        <v>16248</v>
      </c>
      <c r="AN27" s="407"/>
      <c r="AO27" s="407"/>
      <c r="AP27" s="407"/>
      <c r="AQ27" s="407"/>
      <c r="AR27" s="408"/>
      <c r="AS27" s="406">
        <v>4062</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152074</v>
      </c>
      <c r="BO27" s="434"/>
      <c r="BP27" s="434"/>
      <c r="BQ27" s="434"/>
      <c r="BR27" s="434"/>
      <c r="BS27" s="434"/>
      <c r="BT27" s="434"/>
      <c r="BU27" s="435"/>
      <c r="BV27" s="433">
        <v>152032</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4"/>
      <c r="C28" s="465"/>
      <c r="D28" s="466"/>
      <c r="E28" s="403" t="s">
        <v>182</v>
      </c>
      <c r="F28" s="404"/>
      <c r="G28" s="404"/>
      <c r="H28" s="404"/>
      <c r="I28" s="404"/>
      <c r="J28" s="404"/>
      <c r="K28" s="405"/>
      <c r="L28" s="406">
        <v>1</v>
      </c>
      <c r="M28" s="407"/>
      <c r="N28" s="407"/>
      <c r="O28" s="407"/>
      <c r="P28" s="408"/>
      <c r="Q28" s="406">
        <v>3850</v>
      </c>
      <c r="R28" s="407"/>
      <c r="S28" s="407"/>
      <c r="T28" s="407"/>
      <c r="U28" s="407"/>
      <c r="V28" s="408"/>
      <c r="W28" s="474"/>
      <c r="X28" s="465"/>
      <c r="Y28" s="466"/>
      <c r="Z28" s="403" t="s">
        <v>183</v>
      </c>
      <c r="AA28" s="404"/>
      <c r="AB28" s="404"/>
      <c r="AC28" s="404"/>
      <c r="AD28" s="404"/>
      <c r="AE28" s="404"/>
      <c r="AF28" s="404"/>
      <c r="AG28" s="405"/>
      <c r="AH28" s="406" t="s">
        <v>178</v>
      </c>
      <c r="AI28" s="407"/>
      <c r="AJ28" s="407"/>
      <c r="AK28" s="407"/>
      <c r="AL28" s="408"/>
      <c r="AM28" s="406" t="s">
        <v>130</v>
      </c>
      <c r="AN28" s="407"/>
      <c r="AO28" s="407"/>
      <c r="AP28" s="407"/>
      <c r="AQ28" s="407"/>
      <c r="AR28" s="408"/>
      <c r="AS28" s="406" t="s">
        <v>184</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2274012</v>
      </c>
      <c r="BO28" s="426"/>
      <c r="BP28" s="426"/>
      <c r="BQ28" s="426"/>
      <c r="BR28" s="426"/>
      <c r="BS28" s="426"/>
      <c r="BT28" s="426"/>
      <c r="BU28" s="427"/>
      <c r="BV28" s="425">
        <v>2523660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4"/>
      <c r="C29" s="465"/>
      <c r="D29" s="466"/>
      <c r="E29" s="403" t="s">
        <v>186</v>
      </c>
      <c r="F29" s="404"/>
      <c r="G29" s="404"/>
      <c r="H29" s="404"/>
      <c r="I29" s="404"/>
      <c r="J29" s="404"/>
      <c r="K29" s="405"/>
      <c r="L29" s="406">
        <v>16</v>
      </c>
      <c r="M29" s="407"/>
      <c r="N29" s="407"/>
      <c r="O29" s="407"/>
      <c r="P29" s="408"/>
      <c r="Q29" s="406">
        <v>3600</v>
      </c>
      <c r="R29" s="407"/>
      <c r="S29" s="407"/>
      <c r="T29" s="407"/>
      <c r="U29" s="407"/>
      <c r="V29" s="408"/>
      <c r="W29" s="475"/>
      <c r="X29" s="476"/>
      <c r="Y29" s="477"/>
      <c r="Z29" s="403" t="s">
        <v>187</v>
      </c>
      <c r="AA29" s="404"/>
      <c r="AB29" s="404"/>
      <c r="AC29" s="404"/>
      <c r="AD29" s="404"/>
      <c r="AE29" s="404"/>
      <c r="AF29" s="404"/>
      <c r="AG29" s="405"/>
      <c r="AH29" s="406">
        <v>332</v>
      </c>
      <c r="AI29" s="407"/>
      <c r="AJ29" s="407"/>
      <c r="AK29" s="407"/>
      <c r="AL29" s="408"/>
      <c r="AM29" s="406">
        <v>974664</v>
      </c>
      <c r="AN29" s="407"/>
      <c r="AO29" s="407"/>
      <c r="AP29" s="407"/>
      <c r="AQ29" s="407"/>
      <c r="AR29" s="408"/>
      <c r="AS29" s="406">
        <v>2936</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513289</v>
      </c>
      <c r="BO29" s="431"/>
      <c r="BP29" s="431"/>
      <c r="BQ29" s="431"/>
      <c r="BR29" s="431"/>
      <c r="BS29" s="431"/>
      <c r="BT29" s="431"/>
      <c r="BU29" s="432"/>
      <c r="BV29" s="430">
        <v>602548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189</v>
      </c>
      <c r="X30" s="485"/>
      <c r="Y30" s="485"/>
      <c r="Z30" s="485"/>
      <c r="AA30" s="485"/>
      <c r="AB30" s="485"/>
      <c r="AC30" s="485"/>
      <c r="AD30" s="485"/>
      <c r="AE30" s="485"/>
      <c r="AF30" s="485"/>
      <c r="AG30" s="486"/>
      <c r="AH30" s="394">
        <v>98.3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2738043</v>
      </c>
      <c r="BO30" s="434"/>
      <c r="BP30" s="434"/>
      <c r="BQ30" s="434"/>
      <c r="BR30" s="434"/>
      <c r="BS30" s="434"/>
      <c r="BT30" s="434"/>
      <c r="BU30" s="435"/>
      <c r="BV30" s="433">
        <v>2548907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198</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196</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山形県消防補償等組合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東根育英会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市営墓地特別会計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工業用水道事業会計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山形県自治会館管理組合</v>
      </c>
      <c r="BZ35" s="388"/>
      <c r="CA35" s="388"/>
      <c r="CB35" s="388"/>
      <c r="CC35" s="388"/>
      <c r="CD35" s="388"/>
      <c r="CE35" s="388"/>
      <c r="CF35" s="388"/>
      <c r="CG35" s="388"/>
      <c r="CH35" s="388"/>
      <c r="CI35" s="388"/>
      <c r="CJ35" s="388"/>
      <c r="CK35" s="388"/>
      <c r="CL35" s="388"/>
      <c r="CM35" s="388"/>
      <c r="CN35" s="214"/>
      <c r="CO35" s="389">
        <f t="shared" ref="CO35:CO43" si="3">IF(CQ35="","",CO34+1)</f>
        <v>19</v>
      </c>
      <c r="CP35" s="389"/>
      <c r="CQ35" s="388" t="str">
        <f>IF('各会計、関係団体の財政状況及び健全化判断比率'!BS8="","",'各会計、関係団体の財政状況及び健全化判断比率'!BS8)</f>
        <v>東根市スポーツ協会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IF('各会計、関係団体の財政状況及び健全化判断比率'!B33="","",'各会計、関係団体の財政状況及び健全化判断比率'!B33)</f>
        <v>公共下水道事業会計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山形県市町村職員退職手当組合</v>
      </c>
      <c r="BZ36" s="388"/>
      <c r="CA36" s="388"/>
      <c r="CB36" s="388"/>
      <c r="CC36" s="388"/>
      <c r="CD36" s="388"/>
      <c r="CE36" s="388"/>
      <c r="CF36" s="388"/>
      <c r="CG36" s="388"/>
      <c r="CH36" s="388"/>
      <c r="CI36" s="388"/>
      <c r="CJ36" s="388"/>
      <c r="CK36" s="388"/>
      <c r="CL36" s="388"/>
      <c r="CM36" s="388"/>
      <c r="CN36" s="214"/>
      <c r="CO36" s="389">
        <f t="shared" si="3"/>
        <v>20</v>
      </c>
      <c r="CP36" s="389"/>
      <c r="CQ36" s="388" t="str">
        <f>IF('各会計、関係団体の財政状況及び健全化判断比率'!BS9="","",'各会計、関係団体の財政状況及び健全化判断比率'!BS9)</f>
        <v>東根市土地開発公社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東根市外二市一町共立衛生処理組合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北村山広域行政事務組合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河北町ほか２市広域斎場事務組合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山形県後期高齢者医療広域連合（普通会計分）</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山形県後期高齢者医療広域連合（事業会計分）</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北村山公立病院組合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X4vfhfOg8JQpLz04oKDvW9Pqrd49p1IKwhE8kVy1Yv4d0FkrAsBtyDiJP1rgSMMk64RoYS+ruq3cLTGsbMusaQ==" saltValue="9KJr0nky7cVJDWEbITnL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2" t="s">
        <v>559</v>
      </c>
      <c r="D34" s="1212"/>
      <c r="E34" s="1213"/>
      <c r="F34" s="32">
        <v>19.739999999999998</v>
      </c>
      <c r="G34" s="33">
        <v>20.18</v>
      </c>
      <c r="H34" s="33">
        <v>20.399999999999999</v>
      </c>
      <c r="I34" s="33">
        <v>23.18</v>
      </c>
      <c r="J34" s="34">
        <v>22.4</v>
      </c>
      <c r="K34" s="22"/>
      <c r="L34" s="22"/>
      <c r="M34" s="22"/>
      <c r="N34" s="22"/>
      <c r="O34" s="22"/>
      <c r="P34" s="22"/>
    </row>
    <row r="35" spans="1:16" ht="39" customHeight="1" x14ac:dyDescent="0.15">
      <c r="A35" s="22"/>
      <c r="B35" s="35"/>
      <c r="C35" s="1206" t="s">
        <v>560</v>
      </c>
      <c r="D35" s="1207"/>
      <c r="E35" s="1208"/>
      <c r="F35" s="36">
        <v>3.46</v>
      </c>
      <c r="G35" s="37">
        <v>3.75</v>
      </c>
      <c r="H35" s="37">
        <v>3.97</v>
      </c>
      <c r="I35" s="37">
        <v>5.07</v>
      </c>
      <c r="J35" s="38">
        <v>5.9</v>
      </c>
      <c r="K35" s="22"/>
      <c r="L35" s="22"/>
      <c r="M35" s="22"/>
      <c r="N35" s="22"/>
      <c r="O35" s="22"/>
      <c r="P35" s="22"/>
    </row>
    <row r="36" spans="1:16" ht="39" customHeight="1" x14ac:dyDescent="0.15">
      <c r="A36" s="22"/>
      <c r="B36" s="35"/>
      <c r="C36" s="1206" t="s">
        <v>561</v>
      </c>
      <c r="D36" s="1207"/>
      <c r="E36" s="1208"/>
      <c r="F36" s="36">
        <v>5</v>
      </c>
      <c r="G36" s="37">
        <v>4.82</v>
      </c>
      <c r="H36" s="37">
        <v>8.7200000000000006</v>
      </c>
      <c r="I36" s="37">
        <v>5.2</v>
      </c>
      <c r="J36" s="38">
        <v>5.58</v>
      </c>
      <c r="K36" s="22"/>
      <c r="L36" s="22"/>
      <c r="M36" s="22"/>
      <c r="N36" s="22"/>
      <c r="O36" s="22"/>
      <c r="P36" s="22"/>
    </row>
    <row r="37" spans="1:16" ht="39" customHeight="1" x14ac:dyDescent="0.15">
      <c r="A37" s="22"/>
      <c r="B37" s="35"/>
      <c r="C37" s="1206" t="s">
        <v>562</v>
      </c>
      <c r="D37" s="1207"/>
      <c r="E37" s="1208"/>
      <c r="F37" s="36">
        <v>1.31</v>
      </c>
      <c r="G37" s="37">
        <v>1.25</v>
      </c>
      <c r="H37" s="37">
        <v>1.38</v>
      </c>
      <c r="I37" s="37">
        <v>0.71</v>
      </c>
      <c r="J37" s="38">
        <v>1.74</v>
      </c>
      <c r="K37" s="22"/>
      <c r="L37" s="22"/>
      <c r="M37" s="22"/>
      <c r="N37" s="22"/>
      <c r="O37" s="22"/>
      <c r="P37" s="22"/>
    </row>
    <row r="38" spans="1:16" ht="39" customHeight="1" x14ac:dyDescent="0.15">
      <c r="A38" s="22"/>
      <c r="B38" s="35"/>
      <c r="C38" s="1206" t="s">
        <v>563</v>
      </c>
      <c r="D38" s="1207"/>
      <c r="E38" s="1208"/>
      <c r="F38" s="36">
        <v>0.18</v>
      </c>
      <c r="G38" s="37">
        <v>1.54</v>
      </c>
      <c r="H38" s="37">
        <v>0.51</v>
      </c>
      <c r="I38" s="37">
        <v>1.26</v>
      </c>
      <c r="J38" s="38">
        <v>1.29</v>
      </c>
      <c r="K38" s="22"/>
      <c r="L38" s="22"/>
      <c r="M38" s="22"/>
      <c r="N38" s="22"/>
      <c r="O38" s="22"/>
      <c r="P38" s="22"/>
    </row>
    <row r="39" spans="1:16" ht="39" customHeight="1" x14ac:dyDescent="0.15">
      <c r="A39" s="22"/>
      <c r="B39" s="35"/>
      <c r="C39" s="1206" t="s">
        <v>564</v>
      </c>
      <c r="D39" s="1207"/>
      <c r="E39" s="1208"/>
      <c r="F39" s="36" t="s">
        <v>510</v>
      </c>
      <c r="G39" s="37" t="s">
        <v>510</v>
      </c>
      <c r="H39" s="37" t="s">
        <v>510</v>
      </c>
      <c r="I39" s="37" t="s">
        <v>510</v>
      </c>
      <c r="J39" s="38">
        <v>1.25</v>
      </c>
      <c r="K39" s="22"/>
      <c r="L39" s="22"/>
      <c r="M39" s="22"/>
      <c r="N39" s="22"/>
      <c r="O39" s="22"/>
      <c r="P39" s="22"/>
    </row>
    <row r="40" spans="1:16" ht="39" customHeight="1" x14ac:dyDescent="0.15">
      <c r="A40" s="22"/>
      <c r="B40" s="35"/>
      <c r="C40" s="1206" t="s">
        <v>565</v>
      </c>
      <c r="D40" s="1207"/>
      <c r="E40" s="1208"/>
      <c r="F40" s="36">
        <v>0.03</v>
      </c>
      <c r="G40" s="37">
        <v>0.03</v>
      </c>
      <c r="H40" s="37">
        <v>0.02</v>
      </c>
      <c r="I40" s="37">
        <v>0.13</v>
      </c>
      <c r="J40" s="38">
        <v>0.13</v>
      </c>
      <c r="K40" s="22"/>
      <c r="L40" s="22"/>
      <c r="M40" s="22"/>
      <c r="N40" s="22"/>
      <c r="O40" s="22"/>
      <c r="P40" s="22"/>
    </row>
    <row r="41" spans="1:16" ht="39" customHeight="1" x14ac:dyDescent="0.15">
      <c r="A41" s="22"/>
      <c r="B41" s="35"/>
      <c r="C41" s="1206" t="s">
        <v>566</v>
      </c>
      <c r="D41" s="1207"/>
      <c r="E41" s="1208"/>
      <c r="F41" s="36">
        <v>0.01</v>
      </c>
      <c r="G41" s="37">
        <v>0.01</v>
      </c>
      <c r="H41" s="37">
        <v>0.02</v>
      </c>
      <c r="I41" s="37">
        <v>0.01</v>
      </c>
      <c r="J41" s="38">
        <v>0.03</v>
      </c>
      <c r="K41" s="22"/>
      <c r="L41" s="22"/>
      <c r="M41" s="22"/>
      <c r="N41" s="22"/>
      <c r="O41" s="22"/>
      <c r="P41" s="22"/>
    </row>
    <row r="42" spans="1:16" ht="39" customHeight="1" x14ac:dyDescent="0.15">
      <c r="A42" s="22"/>
      <c r="B42" s="39"/>
      <c r="C42" s="1206" t="s">
        <v>567</v>
      </c>
      <c r="D42" s="1207"/>
      <c r="E42" s="1208"/>
      <c r="F42" s="36" t="s">
        <v>510</v>
      </c>
      <c r="G42" s="37" t="s">
        <v>510</v>
      </c>
      <c r="H42" s="37" t="s">
        <v>510</v>
      </c>
      <c r="I42" s="37" t="s">
        <v>510</v>
      </c>
      <c r="J42" s="38" t="s">
        <v>510</v>
      </c>
      <c r="K42" s="22"/>
      <c r="L42" s="22"/>
      <c r="M42" s="22"/>
      <c r="N42" s="22"/>
      <c r="O42" s="22"/>
      <c r="P42" s="22"/>
    </row>
    <row r="43" spans="1:16" ht="39" customHeight="1" thickBot="1" x14ac:dyDescent="0.2">
      <c r="A43" s="22"/>
      <c r="B43" s="40"/>
      <c r="C43" s="1209" t="s">
        <v>568</v>
      </c>
      <c r="D43" s="1210"/>
      <c r="E43" s="1211"/>
      <c r="F43" s="41">
        <v>0</v>
      </c>
      <c r="G43" s="42">
        <v>0</v>
      </c>
      <c r="H43" s="42">
        <v>0</v>
      </c>
      <c r="I43" s="42">
        <v>1.18</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TLBlTQv+kcUcmY/Hvh+cR1CDo1K2lvqWeZz8g0o/2SnjJHldJNrkV03jCfrpfZ7GHknAzBMd2vjHZDlMHub7w==" saltValue="B/5aUb4TNN2umF/kc8Zy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1915</v>
      </c>
      <c r="L45" s="60">
        <v>1879</v>
      </c>
      <c r="M45" s="60">
        <v>1837</v>
      </c>
      <c r="N45" s="60">
        <v>1824</v>
      </c>
      <c r="O45" s="61">
        <v>1874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510</v>
      </c>
      <c r="L46" s="64" t="s">
        <v>510</v>
      </c>
      <c r="M46" s="64" t="s">
        <v>510</v>
      </c>
      <c r="N46" s="64" t="s">
        <v>510</v>
      </c>
      <c r="O46" s="65" t="s">
        <v>510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510</v>
      </c>
      <c r="L47" s="64" t="s">
        <v>510</v>
      </c>
      <c r="M47" s="64" t="s">
        <v>510</v>
      </c>
      <c r="N47" s="64" t="s">
        <v>510</v>
      </c>
      <c r="O47" s="65" t="s">
        <v>510</v>
      </c>
      <c r="P47" s="48"/>
      <c r="Q47" s="48"/>
      <c r="R47" s="48"/>
      <c r="S47" s="48"/>
      <c r="T47" s="48"/>
      <c r="U47" s="48"/>
    </row>
    <row r="48" spans="1:21" ht="30.75" customHeight="1" x14ac:dyDescent="0.15">
      <c r="A48" s="48"/>
      <c r="B48" s="1234"/>
      <c r="C48" s="1235"/>
      <c r="D48" s="62"/>
      <c r="E48" s="1216" t="s">
        <v>15</v>
      </c>
      <c r="F48" s="1216"/>
      <c r="G48" s="1216"/>
      <c r="H48" s="1216"/>
      <c r="I48" s="1216"/>
      <c r="J48" s="1217"/>
      <c r="K48" s="63">
        <v>582</v>
      </c>
      <c r="L48" s="64">
        <v>542</v>
      </c>
      <c r="M48" s="64">
        <v>541</v>
      </c>
      <c r="N48" s="64">
        <v>506</v>
      </c>
      <c r="O48" s="65">
        <v>413</v>
      </c>
      <c r="P48" s="48"/>
      <c r="Q48" s="48"/>
      <c r="R48" s="48"/>
      <c r="S48" s="48"/>
      <c r="T48" s="48"/>
      <c r="U48" s="48"/>
    </row>
    <row r="49" spans="1:21" ht="30.75" customHeight="1" x14ac:dyDescent="0.15">
      <c r="A49" s="48"/>
      <c r="B49" s="1234"/>
      <c r="C49" s="1235"/>
      <c r="D49" s="62"/>
      <c r="E49" s="1216" t="s">
        <v>16</v>
      </c>
      <c r="F49" s="1216"/>
      <c r="G49" s="1216"/>
      <c r="H49" s="1216"/>
      <c r="I49" s="1216"/>
      <c r="J49" s="1217"/>
      <c r="K49" s="63">
        <v>270</v>
      </c>
      <c r="L49" s="64">
        <v>291</v>
      </c>
      <c r="M49" s="64">
        <v>296</v>
      </c>
      <c r="N49" s="64">
        <v>281</v>
      </c>
      <c r="O49" s="65">
        <v>275</v>
      </c>
      <c r="P49" s="48"/>
      <c r="Q49" s="48"/>
      <c r="R49" s="48"/>
      <c r="S49" s="48"/>
      <c r="T49" s="48"/>
      <c r="U49" s="48"/>
    </row>
    <row r="50" spans="1:21" ht="30.75" customHeight="1" x14ac:dyDescent="0.15">
      <c r="A50" s="48"/>
      <c r="B50" s="1234"/>
      <c r="C50" s="1235"/>
      <c r="D50" s="62"/>
      <c r="E50" s="1216" t="s">
        <v>17</v>
      </c>
      <c r="F50" s="1216"/>
      <c r="G50" s="1216"/>
      <c r="H50" s="1216"/>
      <c r="I50" s="1216"/>
      <c r="J50" s="1217"/>
      <c r="K50" s="63">
        <v>273</v>
      </c>
      <c r="L50" s="64">
        <v>165</v>
      </c>
      <c r="M50" s="64">
        <v>159</v>
      </c>
      <c r="N50" s="64">
        <v>150</v>
      </c>
      <c r="O50" s="65">
        <v>138</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510</v>
      </c>
      <c r="L51" s="64" t="s">
        <v>510</v>
      </c>
      <c r="M51" s="64" t="s">
        <v>510</v>
      </c>
      <c r="N51" s="64" t="s">
        <v>510</v>
      </c>
      <c r="O51" s="65" t="s">
        <v>510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2261</v>
      </c>
      <c r="L52" s="64">
        <v>2236</v>
      </c>
      <c r="M52" s="64">
        <v>2181</v>
      </c>
      <c r="N52" s="64">
        <v>2123</v>
      </c>
      <c r="O52" s="65">
        <v>1897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779</v>
      </c>
      <c r="L53" s="69">
        <v>641</v>
      </c>
      <c r="M53" s="69">
        <v>652</v>
      </c>
      <c r="N53" s="69">
        <v>638</v>
      </c>
      <c r="O53" s="70">
        <v>803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510</v>
      </c>
      <c r="L57" s="84" t="s">
        <v>510</v>
      </c>
      <c r="M57" s="84" t="s">
        <v>510</v>
      </c>
      <c r="N57" s="84" t="s">
        <v>510</v>
      </c>
      <c r="O57" s="85" t="s">
        <v>510</v>
      </c>
    </row>
    <row r="58" spans="1:21" ht="31.5" customHeight="1" thickBot="1" x14ac:dyDescent="0.2">
      <c r="B58" s="1224"/>
      <c r="C58" s="1225"/>
      <c r="D58" s="1229" t="s">
        <v>27</v>
      </c>
      <c r="E58" s="1230"/>
      <c r="F58" s="1230"/>
      <c r="G58" s="1230"/>
      <c r="H58" s="1230"/>
      <c r="I58" s="1230"/>
      <c r="J58" s="1231"/>
      <c r="K58" s="86" t="s">
        <v>510</v>
      </c>
      <c r="L58" s="87" t="s">
        <v>510</v>
      </c>
      <c r="M58" s="87" t="s">
        <v>510</v>
      </c>
      <c r="N58" s="87" t="s">
        <v>510</v>
      </c>
      <c r="O58" s="88" t="s">
        <v>510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6xXkKNQIeH1fybvK7EUUZ0IexZ5epXFFIT6QKwjW+2cesQOV8O+VjTEqjPKCH0SdIC30OZrQMQKuLQDFrOnmQ==" saltValue="sJi1wZtoy0imiV0WRNXh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52" t="s">
        <v>30</v>
      </c>
      <c r="C41" s="1253"/>
      <c r="D41" s="102"/>
      <c r="E41" s="1254" t="s">
        <v>31</v>
      </c>
      <c r="F41" s="1254"/>
      <c r="G41" s="1254"/>
      <c r="H41" s="1255"/>
      <c r="I41" s="103">
        <v>19173</v>
      </c>
      <c r="J41" s="104">
        <v>19023</v>
      </c>
      <c r="K41" s="104">
        <v>18438</v>
      </c>
      <c r="L41" s="104">
        <v>18971</v>
      </c>
      <c r="M41" s="105">
        <v>19909</v>
      </c>
    </row>
    <row r="42" spans="2:13" ht="27.75" customHeight="1" x14ac:dyDescent="0.15">
      <c r="B42" s="1242"/>
      <c r="C42" s="1243"/>
      <c r="D42" s="106"/>
      <c r="E42" s="1246" t="s">
        <v>32</v>
      </c>
      <c r="F42" s="1246"/>
      <c r="G42" s="1246"/>
      <c r="H42" s="1247"/>
      <c r="I42" s="107">
        <v>918</v>
      </c>
      <c r="J42" s="108">
        <v>768</v>
      </c>
      <c r="K42" s="108">
        <v>619</v>
      </c>
      <c r="L42" s="108">
        <v>477</v>
      </c>
      <c r="M42" s="109">
        <v>345</v>
      </c>
    </row>
    <row r="43" spans="2:13" ht="27.75" customHeight="1" x14ac:dyDescent="0.15">
      <c r="B43" s="1242"/>
      <c r="C43" s="1243"/>
      <c r="D43" s="106"/>
      <c r="E43" s="1246" t="s">
        <v>33</v>
      </c>
      <c r="F43" s="1246"/>
      <c r="G43" s="1246"/>
      <c r="H43" s="1247"/>
      <c r="I43" s="107">
        <v>6587</v>
      </c>
      <c r="J43" s="108">
        <v>6099</v>
      </c>
      <c r="K43" s="108">
        <v>5794</v>
      </c>
      <c r="L43" s="108">
        <v>5522</v>
      </c>
      <c r="M43" s="109">
        <v>5331</v>
      </c>
    </row>
    <row r="44" spans="2:13" ht="27.75" customHeight="1" x14ac:dyDescent="0.15">
      <c r="B44" s="1242"/>
      <c r="C44" s="1243"/>
      <c r="D44" s="106"/>
      <c r="E44" s="1246" t="s">
        <v>34</v>
      </c>
      <c r="F44" s="1246"/>
      <c r="G44" s="1246"/>
      <c r="H44" s="1247"/>
      <c r="I44" s="107">
        <v>1588</v>
      </c>
      <c r="J44" s="108">
        <v>1355</v>
      </c>
      <c r="K44" s="108">
        <v>1412</v>
      </c>
      <c r="L44" s="108">
        <v>1550</v>
      </c>
      <c r="M44" s="109">
        <v>1654</v>
      </c>
    </row>
    <row r="45" spans="2:13" ht="27.75" customHeight="1" x14ac:dyDescent="0.15">
      <c r="B45" s="1242"/>
      <c r="C45" s="1243"/>
      <c r="D45" s="106"/>
      <c r="E45" s="1246" t="s">
        <v>35</v>
      </c>
      <c r="F45" s="1246"/>
      <c r="G45" s="1246"/>
      <c r="H45" s="1247"/>
      <c r="I45" s="107">
        <v>2324</v>
      </c>
      <c r="J45" s="108">
        <v>2295</v>
      </c>
      <c r="K45" s="108">
        <v>2192</v>
      </c>
      <c r="L45" s="108">
        <v>2166</v>
      </c>
      <c r="M45" s="109">
        <v>2067</v>
      </c>
    </row>
    <row r="46" spans="2:13" ht="27.75" customHeight="1" x14ac:dyDescent="0.15">
      <c r="B46" s="1242"/>
      <c r="C46" s="1243"/>
      <c r="D46" s="110"/>
      <c r="E46" s="1246" t="s">
        <v>36</v>
      </c>
      <c r="F46" s="1246"/>
      <c r="G46" s="1246"/>
      <c r="H46" s="1247"/>
      <c r="I46" s="107" t="s">
        <v>510</v>
      </c>
      <c r="J46" s="108" t="s">
        <v>510</v>
      </c>
      <c r="K46" s="108" t="s">
        <v>510</v>
      </c>
      <c r="L46" s="108" t="s">
        <v>510</v>
      </c>
      <c r="M46" s="109" t="s">
        <v>510</v>
      </c>
    </row>
    <row r="47" spans="2:13" ht="27.75" customHeight="1" x14ac:dyDescent="0.15">
      <c r="B47" s="1242"/>
      <c r="C47" s="1243"/>
      <c r="D47" s="111"/>
      <c r="E47" s="1256" t="s">
        <v>37</v>
      </c>
      <c r="F47" s="1257"/>
      <c r="G47" s="1257"/>
      <c r="H47" s="1258"/>
      <c r="I47" s="107" t="s">
        <v>510</v>
      </c>
      <c r="J47" s="108" t="s">
        <v>510</v>
      </c>
      <c r="K47" s="108" t="s">
        <v>510</v>
      </c>
      <c r="L47" s="108" t="s">
        <v>510</v>
      </c>
      <c r="M47" s="109" t="s">
        <v>510</v>
      </c>
    </row>
    <row r="48" spans="2:13" ht="27.75" customHeight="1" x14ac:dyDescent="0.15">
      <c r="B48" s="1242"/>
      <c r="C48" s="1243"/>
      <c r="D48" s="106"/>
      <c r="E48" s="1246" t="s">
        <v>38</v>
      </c>
      <c r="F48" s="1246"/>
      <c r="G48" s="1246"/>
      <c r="H48" s="1247"/>
      <c r="I48" s="107" t="s">
        <v>510</v>
      </c>
      <c r="J48" s="108" t="s">
        <v>510</v>
      </c>
      <c r="K48" s="108" t="s">
        <v>510</v>
      </c>
      <c r="L48" s="108" t="s">
        <v>510</v>
      </c>
      <c r="M48" s="109" t="s">
        <v>510</v>
      </c>
    </row>
    <row r="49" spans="2:13" ht="27.75" customHeight="1" x14ac:dyDescent="0.15">
      <c r="B49" s="1244"/>
      <c r="C49" s="1245"/>
      <c r="D49" s="106"/>
      <c r="E49" s="1246" t="s">
        <v>39</v>
      </c>
      <c r="F49" s="1246"/>
      <c r="G49" s="1246"/>
      <c r="H49" s="1247"/>
      <c r="I49" s="107" t="s">
        <v>510</v>
      </c>
      <c r="J49" s="108" t="s">
        <v>510</v>
      </c>
      <c r="K49" s="108" t="s">
        <v>510</v>
      </c>
      <c r="L49" s="108" t="s">
        <v>510</v>
      </c>
      <c r="M49" s="109" t="s">
        <v>510</v>
      </c>
    </row>
    <row r="50" spans="2:13" ht="27.75" customHeight="1" x14ac:dyDescent="0.15">
      <c r="B50" s="1240" t="s">
        <v>40</v>
      </c>
      <c r="C50" s="1241"/>
      <c r="D50" s="112"/>
      <c r="E50" s="1246" t="s">
        <v>41</v>
      </c>
      <c r="F50" s="1246"/>
      <c r="G50" s="1246"/>
      <c r="H50" s="1247"/>
      <c r="I50" s="107">
        <v>6989</v>
      </c>
      <c r="J50" s="108">
        <v>7090</v>
      </c>
      <c r="K50" s="108">
        <v>6303</v>
      </c>
      <c r="L50" s="108">
        <v>6365</v>
      </c>
      <c r="M50" s="109">
        <v>6272</v>
      </c>
    </row>
    <row r="51" spans="2:13" ht="27.75" customHeight="1" x14ac:dyDescent="0.15">
      <c r="B51" s="1242"/>
      <c r="C51" s="1243"/>
      <c r="D51" s="106"/>
      <c r="E51" s="1246" t="s">
        <v>42</v>
      </c>
      <c r="F51" s="1246"/>
      <c r="G51" s="1246"/>
      <c r="H51" s="1247"/>
      <c r="I51" s="107">
        <v>3107</v>
      </c>
      <c r="J51" s="108">
        <v>3104</v>
      </c>
      <c r="K51" s="108">
        <v>3279</v>
      </c>
      <c r="L51" s="108">
        <v>3551</v>
      </c>
      <c r="M51" s="109">
        <v>3502</v>
      </c>
    </row>
    <row r="52" spans="2:13" ht="27.75" customHeight="1" x14ac:dyDescent="0.15">
      <c r="B52" s="1244"/>
      <c r="C52" s="1245"/>
      <c r="D52" s="106"/>
      <c r="E52" s="1246" t="s">
        <v>43</v>
      </c>
      <c r="F52" s="1246"/>
      <c r="G52" s="1246"/>
      <c r="H52" s="1247"/>
      <c r="I52" s="107">
        <v>18792</v>
      </c>
      <c r="J52" s="108">
        <v>18218</v>
      </c>
      <c r="K52" s="108">
        <v>18124</v>
      </c>
      <c r="L52" s="108">
        <v>18116</v>
      </c>
      <c r="M52" s="109">
        <v>18188</v>
      </c>
    </row>
    <row r="53" spans="2:13" ht="27.75" customHeight="1" thickBot="1" x14ac:dyDescent="0.2">
      <c r="B53" s="1248" t="s">
        <v>44</v>
      </c>
      <c r="C53" s="1249"/>
      <c r="D53" s="113"/>
      <c r="E53" s="1250" t="s">
        <v>45</v>
      </c>
      <c r="F53" s="1250"/>
      <c r="G53" s="1250"/>
      <c r="H53" s="1251"/>
      <c r="I53" s="114">
        <v>1701</v>
      </c>
      <c r="J53" s="115">
        <v>1128</v>
      </c>
      <c r="K53" s="115">
        <v>749</v>
      </c>
      <c r="L53" s="115">
        <v>654</v>
      </c>
      <c r="M53" s="116">
        <v>1344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eOJyMT1DaEO4TxbX+tAYIsnjPsDgKb7FDuVRFcYvbShsz9qTY42Oz6sAH8QhUNne8bfjIxdJZ6cbVX/FqjPig==" saltValue="6ZP5Ndg4GvrCUaBGRPCs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7" t="s">
        <v>48</v>
      </c>
      <c r="D55" s="1267"/>
      <c r="E55" s="1268"/>
      <c r="F55" s="128">
        <v>2522</v>
      </c>
      <c r="G55" s="128">
        <v>2524</v>
      </c>
      <c r="H55" s="129">
        <v>2274</v>
      </c>
    </row>
    <row r="56" spans="2:8" ht="52.5" customHeight="1" x14ac:dyDescent="0.15">
      <c r="B56" s="130"/>
      <c r="C56" s="1269" t="s">
        <v>49</v>
      </c>
      <c r="D56" s="1269"/>
      <c r="E56" s="1270"/>
      <c r="F56" s="131">
        <v>692</v>
      </c>
      <c r="G56" s="131">
        <v>603</v>
      </c>
      <c r="H56" s="132">
        <v>513</v>
      </c>
    </row>
    <row r="57" spans="2:8" ht="53.25" customHeight="1" x14ac:dyDescent="0.15">
      <c r="B57" s="130"/>
      <c r="C57" s="1271" t="s">
        <v>50</v>
      </c>
      <c r="D57" s="1271"/>
      <c r="E57" s="1272"/>
      <c r="F57" s="133">
        <v>2449</v>
      </c>
      <c r="G57" s="133">
        <v>2549</v>
      </c>
      <c r="H57" s="134">
        <v>2738</v>
      </c>
    </row>
    <row r="58" spans="2:8" ht="45.75" customHeight="1" x14ac:dyDescent="0.15">
      <c r="B58" s="135"/>
      <c r="C58" s="1259" t="s">
        <v>51</v>
      </c>
      <c r="D58" s="1260"/>
      <c r="E58" s="1261"/>
      <c r="F58" s="136"/>
      <c r="G58" s="136"/>
      <c r="H58" s="137"/>
    </row>
    <row r="59" spans="2:8" ht="45.75" customHeight="1" x14ac:dyDescent="0.15">
      <c r="B59" s="135"/>
      <c r="C59" s="1259" t="s">
        <v>52</v>
      </c>
      <c r="D59" s="1260"/>
      <c r="E59" s="1261"/>
      <c r="F59" s="136"/>
      <c r="G59" s="136"/>
      <c r="H59" s="137"/>
    </row>
    <row r="60" spans="2:8" ht="45.75" customHeight="1" x14ac:dyDescent="0.15">
      <c r="B60" s="135"/>
      <c r="C60" s="1259" t="s">
        <v>51</v>
      </c>
      <c r="D60" s="1260"/>
      <c r="E60" s="1261"/>
      <c r="F60" s="136"/>
      <c r="G60" s="136"/>
      <c r="H60" s="137"/>
    </row>
    <row r="61" spans="2:8" ht="45.75" customHeight="1" x14ac:dyDescent="0.15">
      <c r="B61" s="135"/>
      <c r="C61" s="1259" t="s">
        <v>53</v>
      </c>
      <c r="D61" s="1260"/>
      <c r="E61" s="1261"/>
      <c r="F61" s="136"/>
      <c r="G61" s="136"/>
      <c r="H61" s="137"/>
    </row>
    <row r="62" spans="2:8" ht="45.75" customHeight="1" thickBot="1" x14ac:dyDescent="0.2">
      <c r="B62" s="138"/>
      <c r="C62" s="1262" t="s">
        <v>53</v>
      </c>
      <c r="D62" s="1263"/>
      <c r="E62" s="1264"/>
      <c r="F62" s="139"/>
      <c r="G62" s="139"/>
      <c r="H62" s="140"/>
    </row>
    <row r="63" spans="2:8" ht="52.5" customHeight="1" thickBot="1" x14ac:dyDescent="0.2">
      <c r="B63" s="141"/>
      <c r="C63" s="1265" t="s">
        <v>54</v>
      </c>
      <c r="D63" s="1265"/>
      <c r="E63" s="1266"/>
      <c r="F63" s="142">
        <v>5663</v>
      </c>
      <c r="G63" s="142">
        <v>5675</v>
      </c>
      <c r="H63" s="143">
        <v>5525</v>
      </c>
    </row>
    <row r="64" spans="2:8" ht="15" customHeight="1" x14ac:dyDescent="0.15"/>
  </sheetData>
  <sheetProtection algorithmName="SHA-512" hashValue="Q5LCbNh8orJuLvZOsrwtROCp2VQk5nGcdcjGsb/JlbZyKaHPni7clzFiosd22DLYrx6XCyiyzcp1syPHGonNWA==" saltValue="2JYP4gKe7x9KNYUEUuRj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55</v>
      </c>
      <c r="E2" s="155"/>
      <c r="F2" s="156" t="s">
        <v>548</v>
      </c>
      <c r="G2" s="157"/>
      <c r="H2" s="158"/>
    </row>
    <row r="3" spans="1:8" x14ac:dyDescent="0.15">
      <c r="A3" s="154" t="s">
        <v>541</v>
      </c>
      <c r="B3" s="159"/>
      <c r="C3" s="160"/>
      <c r="D3" s="161">
        <v>103925</v>
      </c>
      <c r="E3" s="162"/>
      <c r="F3" s="163">
        <v>78864</v>
      </c>
      <c r="G3" s="164"/>
      <c r="H3" s="165"/>
    </row>
    <row r="4" spans="1:8" x14ac:dyDescent="0.15">
      <c r="A4" s="166"/>
      <c r="B4" s="167"/>
      <c r="C4" s="168"/>
      <c r="D4" s="169">
        <v>53739</v>
      </c>
      <c r="E4" s="170"/>
      <c r="F4" s="171">
        <v>46136</v>
      </c>
      <c r="G4" s="172"/>
      <c r="H4" s="173"/>
    </row>
    <row r="5" spans="1:8" x14ac:dyDescent="0.15">
      <c r="A5" s="154" t="s">
        <v>543</v>
      </c>
      <c r="B5" s="159"/>
      <c r="C5" s="160"/>
      <c r="D5" s="161">
        <v>60343</v>
      </c>
      <c r="E5" s="162"/>
      <c r="F5" s="163">
        <v>85042</v>
      </c>
      <c r="G5" s="164"/>
      <c r="H5" s="165"/>
    </row>
    <row r="6" spans="1:8" x14ac:dyDescent="0.15">
      <c r="A6" s="166"/>
      <c r="B6" s="167"/>
      <c r="C6" s="168"/>
      <c r="D6" s="169">
        <v>32014</v>
      </c>
      <c r="E6" s="170"/>
      <c r="F6" s="171">
        <v>50806</v>
      </c>
      <c r="G6" s="172"/>
      <c r="H6" s="173"/>
    </row>
    <row r="7" spans="1:8" x14ac:dyDescent="0.15">
      <c r="A7" s="154" t="s">
        <v>544</v>
      </c>
      <c r="B7" s="159"/>
      <c r="C7" s="160"/>
      <c r="D7" s="161">
        <v>50636</v>
      </c>
      <c r="E7" s="162"/>
      <c r="F7" s="163">
        <v>83774</v>
      </c>
      <c r="G7" s="164"/>
      <c r="H7" s="165"/>
    </row>
    <row r="8" spans="1:8" x14ac:dyDescent="0.15">
      <c r="A8" s="166"/>
      <c r="B8" s="167"/>
      <c r="C8" s="168"/>
      <c r="D8" s="169">
        <v>34127</v>
      </c>
      <c r="E8" s="170"/>
      <c r="F8" s="171">
        <v>52179</v>
      </c>
      <c r="G8" s="172"/>
      <c r="H8" s="173"/>
    </row>
    <row r="9" spans="1:8" x14ac:dyDescent="0.15">
      <c r="A9" s="154" t="s">
        <v>545</v>
      </c>
      <c r="B9" s="159"/>
      <c r="C9" s="160"/>
      <c r="D9" s="161">
        <v>68849</v>
      </c>
      <c r="E9" s="162"/>
      <c r="F9" s="163">
        <v>132981</v>
      </c>
      <c r="G9" s="164"/>
      <c r="H9" s="165"/>
    </row>
    <row r="10" spans="1:8" x14ac:dyDescent="0.15">
      <c r="A10" s="166"/>
      <c r="B10" s="167"/>
      <c r="C10" s="168"/>
      <c r="D10" s="169">
        <v>38064</v>
      </c>
      <c r="E10" s="170"/>
      <c r="F10" s="171">
        <v>56973</v>
      </c>
      <c r="G10" s="172"/>
      <c r="H10" s="173"/>
    </row>
    <row r="11" spans="1:8" x14ac:dyDescent="0.15">
      <c r="A11" s="154" t="s">
        <v>546</v>
      </c>
      <c r="B11" s="159"/>
      <c r="C11" s="160"/>
      <c r="D11" s="161">
        <v>78359</v>
      </c>
      <c r="E11" s="162"/>
      <c r="F11" s="163">
        <v>128523</v>
      </c>
      <c r="G11" s="164"/>
      <c r="H11" s="165"/>
    </row>
    <row r="12" spans="1:8" x14ac:dyDescent="0.15">
      <c r="A12" s="166"/>
      <c r="B12" s="167"/>
      <c r="C12" s="174"/>
      <c r="D12" s="169">
        <v>42928</v>
      </c>
      <c r="E12" s="170"/>
      <c r="F12" s="171">
        <v>56792</v>
      </c>
      <c r="G12" s="172"/>
      <c r="H12" s="173"/>
    </row>
    <row r="13" spans="1:8" x14ac:dyDescent="0.15">
      <c r="A13" s="154"/>
      <c r="B13" s="159"/>
      <c r="C13" s="175"/>
      <c r="D13" s="176">
        <v>72422</v>
      </c>
      <c r="E13" s="177"/>
      <c r="F13" s="178">
        <v>101837</v>
      </c>
      <c r="G13" s="179"/>
      <c r="H13" s="165"/>
    </row>
    <row r="14" spans="1:8" x14ac:dyDescent="0.15">
      <c r="A14" s="166"/>
      <c r="B14" s="167"/>
      <c r="C14" s="168"/>
      <c r="D14" s="169">
        <v>40174</v>
      </c>
      <c r="E14" s="170"/>
      <c r="F14" s="171">
        <v>52577</v>
      </c>
      <c r="G14" s="172"/>
      <c r="H14" s="173"/>
    </row>
    <row r="17" spans="1:11" x14ac:dyDescent="0.15">
      <c r="A17" s="150" t="s">
        <v>56</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57</v>
      </c>
      <c r="B19" s="180">
        <f>ROUND(VALUE(SUBSTITUTE(実質収支比率等に係る経年分析!F$48,"▲","-")),2)</f>
        <v>5.0199999999999996</v>
      </c>
      <c r="C19" s="180">
        <f>ROUND(VALUE(SUBSTITUTE(実質収支比率等に係る経年分析!G$48,"▲","-")),2)</f>
        <v>4.84</v>
      </c>
      <c r="D19" s="180">
        <f>ROUND(VALUE(SUBSTITUTE(実質収支比率等に係る経年分析!H$48,"▲","-")),2)</f>
        <v>8.75</v>
      </c>
      <c r="E19" s="180">
        <f>ROUND(VALUE(SUBSTITUTE(実質収支比率等に係る経年分析!I$48,"▲","-")),2)</f>
        <v>5.23</v>
      </c>
      <c r="F19" s="180">
        <f>ROUND(VALUE(SUBSTITUTE(実質収支比率等に係る経年分析!J$48,"▲","-")),2)</f>
        <v>5.62</v>
      </c>
    </row>
    <row r="20" spans="1:11" x14ac:dyDescent="0.15">
      <c r="A20" s="180" t="s">
        <v>58</v>
      </c>
      <c r="B20" s="180">
        <f>ROUND(VALUE(SUBSTITUTE(実質収支比率等に係る経年分析!F$47,"▲","-")),2)</f>
        <v>22.43</v>
      </c>
      <c r="C20" s="180">
        <f>ROUND(VALUE(SUBSTITUTE(実質収支比率等に係る経年分析!G$47,"▲","-")),2)</f>
        <v>21.94</v>
      </c>
      <c r="D20" s="180">
        <f>ROUND(VALUE(SUBSTITUTE(実質収支比率等に係る経年分析!H$47,"▲","-")),2)</f>
        <v>21.99</v>
      </c>
      <c r="E20" s="180">
        <f>ROUND(VALUE(SUBSTITUTE(実質収支比率等に係る経年分析!I$47,"▲","-")),2)</f>
        <v>22.17</v>
      </c>
      <c r="F20" s="180">
        <f>ROUND(VALUE(SUBSTITUTE(実質収支比率等に係る経年分析!J$47,"▲","-")),2)</f>
        <v>19.809999999999999</v>
      </c>
    </row>
    <row r="21" spans="1:11" x14ac:dyDescent="0.15">
      <c r="A21" s="180" t="s">
        <v>59</v>
      </c>
      <c r="B21" s="180">
        <f>IF(ISNUMBER(VALUE(SUBSTITUTE(実質収支比率等に係る経年分析!F$49,"▲","-"))),ROUND(VALUE(SUBSTITUTE(実質収支比率等に係る経年分析!F$49,"▲","-")),2),NA())</f>
        <v>2.54</v>
      </c>
      <c r="C21" s="180">
        <f>IF(ISNUMBER(VALUE(SUBSTITUTE(実質収支比率等に係る経年分析!G$49,"▲","-"))),ROUND(VALUE(SUBSTITUTE(実質収支比率等に係る経年分析!G$49,"▲","-")),2),NA())</f>
        <v>-0.05</v>
      </c>
      <c r="D21" s="180">
        <f>IF(ISNUMBER(VALUE(SUBSTITUTE(実質収支比率等に係る経年分析!H$49,"▲","-"))),ROUND(VALUE(SUBSTITUTE(実質収支比率等に係る経年分析!H$49,"▲","-")),2),NA())</f>
        <v>4.78</v>
      </c>
      <c r="E21" s="180">
        <f>IF(ISNUMBER(VALUE(SUBSTITUTE(実質収支比率等に係る経年分析!I$49,"▲","-"))),ROUND(VALUE(SUBSTITUTE(実質収支比率等に係る経年分析!I$49,"▲","-")),2),NA())</f>
        <v>-2.7</v>
      </c>
      <c r="F21" s="180">
        <f>IF(ISNUMBER(VALUE(SUBSTITUTE(実質収支比率等に係る経年分析!J$49,"▲","-"))),ROUND(VALUE(SUBSTITUTE(実質収支比率等に係る経年分析!J$49,"▲","-")),2),NA())</f>
        <v>-0.87</v>
      </c>
    </row>
    <row r="24" spans="1:11" x14ac:dyDescent="0.15">
      <c r="A24" s="150" t="s">
        <v>60</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61</v>
      </c>
      <c r="C26" s="181" t="s">
        <v>62</v>
      </c>
      <c r="D26" s="181" t="s">
        <v>61</v>
      </c>
      <c r="E26" s="181" t="s">
        <v>62</v>
      </c>
      <c r="F26" s="181" t="s">
        <v>61</v>
      </c>
      <c r="G26" s="181" t="s">
        <v>62</v>
      </c>
      <c r="H26" s="181" t="s">
        <v>61</v>
      </c>
      <c r="I26" s="181" t="s">
        <v>62</v>
      </c>
      <c r="J26" s="181" t="s">
        <v>61</v>
      </c>
      <c r="K26" s="181" t="s">
        <v>62</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市営墓地特別会計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公共下水道事業会計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1.25</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8.7200000000000006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5.58</v>
      </c>
    </row>
    <row r="35" spans="1:16" x14ac:dyDescent="0.15">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19.739999999999998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20.399999999999999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22.4</v>
      </c>
    </row>
    <row r="39" spans="1:16" x14ac:dyDescent="0.15">
      <c r="A39" s="150" t="s">
        <v>63</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64</v>
      </c>
      <c r="C41" s="182"/>
      <c r="D41" s="182" t="s">
        <v>65</v>
      </c>
      <c r="E41" s="182" t="s">
        <v>64</v>
      </c>
      <c r="F41" s="182"/>
      <c r="G41" s="182" t="s">
        <v>65</v>
      </c>
      <c r="H41" s="182" t="s">
        <v>64</v>
      </c>
      <c r="I41" s="182"/>
      <c r="J41" s="182" t="s">
        <v>65</v>
      </c>
      <c r="K41" s="182" t="s">
        <v>64</v>
      </c>
      <c r="L41" s="182"/>
      <c r="M41" s="182" t="s">
        <v>65</v>
      </c>
      <c r="N41" s="182" t="s">
        <v>64</v>
      </c>
      <c r="O41" s="182"/>
      <c r="P41" s="182" t="s">
        <v>65</v>
      </c>
    </row>
    <row r="42" spans="1:16" x14ac:dyDescent="0.15">
      <c r="A42" s="182" t="s">
        <v>66</v>
      </c>
      <c r="B42" s="182"/>
      <c r="C42" s="182"/>
      <c r="D42" s="182">
        <f>'実質公債費比率（分子）の構造'!K$52</f>
        <v>2261</v>
      </c>
      <c r="E42" s="182"/>
      <c r="F42" s="182"/>
      <c r="G42" s="182">
        <f>'実質公債費比率（分子）の構造'!L$52</f>
        <v>2236</v>
      </c>
      <c r="H42" s="182"/>
      <c r="I42" s="182"/>
      <c r="J42" s="182">
        <f>'実質公債費比率（分子）の構造'!M$52</f>
        <v>2181</v>
      </c>
      <c r="K42" s="182"/>
      <c r="L42" s="182"/>
      <c r="M42" s="182">
        <f>'実質公債費比率（分子）の構造'!N$52</f>
        <v>2123</v>
      </c>
      <c r="N42" s="182"/>
      <c r="O42" s="182"/>
      <c r="P42" s="182">
        <f>'実質公債費比率（分子）の構造'!O$52</f>
        <v>1897</v>
      </c>
    </row>
    <row r="43" spans="1:16" x14ac:dyDescent="0.15">
      <c r="A43" s="182" t="s">
        <v>67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68</v>
      </c>
      <c r="B44" s="182">
        <f>'実質公債費比率（分子）の構造'!K$50</f>
        <v>273</v>
      </c>
      <c r="C44" s="182"/>
      <c r="D44" s="182"/>
      <c r="E44" s="182">
        <f>'実質公債費比率（分子）の構造'!L$50</f>
        <v>165</v>
      </c>
      <c r="F44" s="182"/>
      <c r="G44" s="182"/>
      <c r="H44" s="182">
        <f>'実質公債費比率（分子）の構造'!M$50</f>
        <v>159</v>
      </c>
      <c r="I44" s="182"/>
      <c r="J44" s="182"/>
      <c r="K44" s="182">
        <f>'実質公債費比率（分子）の構造'!N$50</f>
        <v>150</v>
      </c>
      <c r="L44" s="182"/>
      <c r="M44" s="182"/>
      <c r="N44" s="182">
        <f>'実質公債費比率（分子）の構造'!O$50</f>
        <v>138</v>
      </c>
      <c r="O44" s="182"/>
      <c r="P44" s="182"/>
    </row>
    <row r="45" spans="1:16" x14ac:dyDescent="0.15">
      <c r="A45" s="182" t="s">
        <v>69</v>
      </c>
      <c r="B45" s="182">
        <f>'実質公債費比率（分子）の構造'!K$49</f>
        <v>270</v>
      </c>
      <c r="C45" s="182"/>
      <c r="D45" s="182"/>
      <c r="E45" s="182">
        <f>'実質公債費比率（分子）の構造'!L$49</f>
        <v>291</v>
      </c>
      <c r="F45" s="182"/>
      <c r="G45" s="182"/>
      <c r="H45" s="182">
        <f>'実質公債費比率（分子）の構造'!M$49</f>
        <v>296</v>
      </c>
      <c r="I45" s="182"/>
      <c r="J45" s="182"/>
      <c r="K45" s="182">
        <f>'実質公債費比率（分子）の構造'!N$49</f>
        <v>281</v>
      </c>
      <c r="L45" s="182"/>
      <c r="M45" s="182"/>
      <c r="N45" s="182">
        <f>'実質公債費比率（分子）の構造'!O$49</f>
        <v>275</v>
      </c>
      <c r="O45" s="182"/>
      <c r="P45" s="182"/>
    </row>
    <row r="46" spans="1:16" x14ac:dyDescent="0.15">
      <c r="A46" s="182" t="s">
        <v>70</v>
      </c>
      <c r="B46" s="182">
        <f>'実質公債費比率（分子）の構造'!K$48</f>
        <v>582</v>
      </c>
      <c r="C46" s="182"/>
      <c r="D46" s="182"/>
      <c r="E46" s="182">
        <f>'実質公債費比率（分子）の構造'!L$48</f>
        <v>542</v>
      </c>
      <c r="F46" s="182"/>
      <c r="G46" s="182"/>
      <c r="H46" s="182">
        <f>'実質公債費比率（分子）の構造'!M$48</f>
        <v>541</v>
      </c>
      <c r="I46" s="182"/>
      <c r="J46" s="182"/>
      <c r="K46" s="182">
        <f>'実質公債費比率（分子）の構造'!N$48</f>
        <v>506</v>
      </c>
      <c r="L46" s="182"/>
      <c r="M46" s="182"/>
      <c r="N46" s="182">
        <f>'実質公債費比率（分子）の構造'!O$48</f>
        <v>413</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1915</v>
      </c>
      <c r="C49" s="182"/>
      <c r="D49" s="182"/>
      <c r="E49" s="182">
        <f>'実質公債費比率（分子）の構造'!L$45</f>
        <v>1879</v>
      </c>
      <c r="F49" s="182"/>
      <c r="G49" s="182"/>
      <c r="H49" s="182">
        <f>'実質公債費比率（分子）の構造'!M$45</f>
        <v>1837</v>
      </c>
      <c r="I49" s="182"/>
      <c r="J49" s="182"/>
      <c r="K49" s="182">
        <f>'実質公債費比率（分子）の構造'!N$45</f>
        <v>1824</v>
      </c>
      <c r="L49" s="182"/>
      <c r="M49" s="182"/>
      <c r="N49" s="182">
        <f>'実質公債費比率（分子）の構造'!O$45</f>
        <v>1874</v>
      </c>
      <c r="O49" s="182"/>
      <c r="P49" s="182"/>
    </row>
    <row r="50" spans="1:16" x14ac:dyDescent="0.15">
      <c r="A50" s="182" t="s">
        <v>73</v>
      </c>
      <c r="B50" s="182" t="e">
        <f>NA()</f>
        <v>#N/A</v>
      </c>
      <c r="C50" s="182">
        <f>IF(ISNUMBER('実質公債費比率（分子）の構造'!K$53),'実質公債費比率（分子）の構造'!K$53,NA())</f>
        <v>779</v>
      </c>
      <c r="D50" s="182" t="e">
        <f>NA()</f>
        <v>#N/A</v>
      </c>
      <c r="E50" s="182" t="e">
        <f>NA()</f>
        <v>#N/A</v>
      </c>
      <c r="F50" s="182">
        <f>IF(ISNUMBER('実質公債費比率（分子）の構造'!L$53),'実質公債費比率（分子）の構造'!L$53,NA())</f>
        <v>641</v>
      </c>
      <c r="G50" s="182" t="e">
        <f>NA()</f>
        <v>#N/A</v>
      </c>
      <c r="H50" s="182" t="e">
        <f>NA()</f>
        <v>#N/A</v>
      </c>
      <c r="I50" s="182">
        <f>IF(ISNUMBER('実質公債費比率（分子）の構造'!M$53),'実質公債費比率（分子）の構造'!M$53,NA())</f>
        <v>652</v>
      </c>
      <c r="J50" s="182" t="e">
        <f>NA()</f>
        <v>#N/A</v>
      </c>
      <c r="K50" s="182" t="e">
        <f>NA()</f>
        <v>#N/A</v>
      </c>
      <c r="L50" s="182">
        <f>IF(ISNUMBER('実質公債費比率（分子）の構造'!N$53),'実質公債費比率（分子）の構造'!N$53,NA())</f>
        <v>638</v>
      </c>
      <c r="M50" s="182" t="e">
        <f>NA()</f>
        <v>#N/A</v>
      </c>
      <c r="N50" s="182" t="e">
        <f>NA()</f>
        <v>#N/A</v>
      </c>
      <c r="O50" s="182">
        <f>IF(ISNUMBER('実質公債費比率（分子）の構造'!O$53),'実質公債費比率（分子）の構造'!O$53,NA())</f>
        <v>803</v>
      </c>
      <c r="P50" s="182" t="e">
        <f>NA()</f>
        <v>#N/A</v>
      </c>
    </row>
    <row r="53" spans="1:16" x14ac:dyDescent="0.15">
      <c r="A53" s="150" t="s">
        <v>74</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18792</v>
      </c>
      <c r="E56" s="181"/>
      <c r="F56" s="181"/>
      <c r="G56" s="181">
        <f>'将来負担比率（分子）の構造'!J$52</f>
        <v>18218</v>
      </c>
      <c r="H56" s="181"/>
      <c r="I56" s="181"/>
      <c r="J56" s="181">
        <f>'将来負担比率（分子）の構造'!K$52</f>
        <v>18124</v>
      </c>
      <c r="K56" s="181"/>
      <c r="L56" s="181"/>
      <c r="M56" s="181">
        <f>'将来負担比率（分子）の構造'!L$52</f>
        <v>18116</v>
      </c>
      <c r="N56" s="181"/>
      <c r="O56" s="181"/>
      <c r="P56" s="181">
        <f>'将来負担比率（分子）の構造'!M$52</f>
        <v>18188</v>
      </c>
    </row>
    <row r="57" spans="1:16" x14ac:dyDescent="0.15">
      <c r="A57" s="181" t="s">
        <v>42</v>
      </c>
      <c r="B57" s="181"/>
      <c r="C57" s="181"/>
      <c r="D57" s="181">
        <f>'将来負担比率（分子）の構造'!I$51</f>
        <v>3107</v>
      </c>
      <c r="E57" s="181"/>
      <c r="F57" s="181"/>
      <c r="G57" s="181">
        <f>'将来負担比率（分子）の構造'!J$51</f>
        <v>3104</v>
      </c>
      <c r="H57" s="181"/>
      <c r="I57" s="181"/>
      <c r="J57" s="181">
        <f>'将来負担比率（分子）の構造'!K$51</f>
        <v>3279</v>
      </c>
      <c r="K57" s="181"/>
      <c r="L57" s="181"/>
      <c r="M57" s="181">
        <f>'将来負担比率（分子）の構造'!L$51</f>
        <v>3551</v>
      </c>
      <c r="N57" s="181"/>
      <c r="O57" s="181"/>
      <c r="P57" s="181">
        <f>'将来負担比率（分子）の構造'!M$51</f>
        <v>3502</v>
      </c>
    </row>
    <row r="58" spans="1:16" x14ac:dyDescent="0.15">
      <c r="A58" s="181" t="s">
        <v>41</v>
      </c>
      <c r="B58" s="181"/>
      <c r="C58" s="181"/>
      <c r="D58" s="181">
        <f>'将来負担比率（分子）の構造'!I$50</f>
        <v>6989</v>
      </c>
      <c r="E58" s="181"/>
      <c r="F58" s="181"/>
      <c r="G58" s="181">
        <f>'将来負担比率（分子）の構造'!J$50</f>
        <v>7090</v>
      </c>
      <c r="H58" s="181"/>
      <c r="I58" s="181"/>
      <c r="J58" s="181">
        <f>'将来負担比率（分子）の構造'!K$50</f>
        <v>6303</v>
      </c>
      <c r="K58" s="181"/>
      <c r="L58" s="181"/>
      <c r="M58" s="181">
        <f>'将来負担比率（分子）の構造'!L$50</f>
        <v>6365</v>
      </c>
      <c r="N58" s="181"/>
      <c r="O58" s="181"/>
      <c r="P58" s="181">
        <f>'将来負担比率（分子）の構造'!M$50</f>
        <v>6272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2324</v>
      </c>
      <c r="C62" s="181"/>
      <c r="D62" s="181"/>
      <c r="E62" s="181">
        <f>'将来負担比率（分子）の構造'!J$45</f>
        <v>2295</v>
      </c>
      <c r="F62" s="181"/>
      <c r="G62" s="181"/>
      <c r="H62" s="181">
        <f>'将来負担比率（分子）の構造'!K$45</f>
        <v>2192</v>
      </c>
      <c r="I62" s="181"/>
      <c r="J62" s="181"/>
      <c r="K62" s="181">
        <f>'将来負担比率（分子）の構造'!L$45</f>
        <v>2166</v>
      </c>
      <c r="L62" s="181"/>
      <c r="M62" s="181"/>
      <c r="N62" s="181">
        <f>'将来負担比率（分子）の構造'!M$45</f>
        <v>2067</v>
      </c>
      <c r="O62" s="181"/>
      <c r="P62" s="181"/>
    </row>
    <row r="63" spans="1:16" x14ac:dyDescent="0.15">
      <c r="A63" s="181" t="s">
        <v>34</v>
      </c>
      <c r="B63" s="181">
        <f>'将来負担比率（分子）の構造'!I$44</f>
        <v>1588</v>
      </c>
      <c r="C63" s="181"/>
      <c r="D63" s="181"/>
      <c r="E63" s="181">
        <f>'将来負担比率（分子）の構造'!J$44</f>
        <v>1355</v>
      </c>
      <c r="F63" s="181"/>
      <c r="G63" s="181"/>
      <c r="H63" s="181">
        <f>'将来負担比率（分子）の構造'!K$44</f>
        <v>1412</v>
      </c>
      <c r="I63" s="181"/>
      <c r="J63" s="181"/>
      <c r="K63" s="181">
        <f>'将来負担比率（分子）の構造'!L$44</f>
        <v>1550</v>
      </c>
      <c r="L63" s="181"/>
      <c r="M63" s="181"/>
      <c r="N63" s="181">
        <f>'将来負担比率（分子）の構造'!M$44</f>
        <v>1654</v>
      </c>
      <c r="O63" s="181"/>
      <c r="P63" s="181"/>
    </row>
    <row r="64" spans="1:16" x14ac:dyDescent="0.15">
      <c r="A64" s="181" t="s">
        <v>33</v>
      </c>
      <c r="B64" s="181">
        <f>'将来負担比率（分子）の構造'!I$43</f>
        <v>6587</v>
      </c>
      <c r="C64" s="181"/>
      <c r="D64" s="181"/>
      <c r="E64" s="181">
        <f>'将来負担比率（分子）の構造'!J$43</f>
        <v>6099</v>
      </c>
      <c r="F64" s="181"/>
      <c r="G64" s="181"/>
      <c r="H64" s="181">
        <f>'将来負担比率（分子）の構造'!K$43</f>
        <v>5794</v>
      </c>
      <c r="I64" s="181"/>
      <c r="J64" s="181"/>
      <c r="K64" s="181">
        <f>'将来負担比率（分子）の構造'!L$43</f>
        <v>5522</v>
      </c>
      <c r="L64" s="181"/>
      <c r="M64" s="181"/>
      <c r="N64" s="181">
        <f>'将来負担比率（分子）の構造'!M$43</f>
        <v>5331</v>
      </c>
      <c r="O64" s="181"/>
      <c r="P64" s="181"/>
    </row>
    <row r="65" spans="1:16" x14ac:dyDescent="0.15">
      <c r="A65" s="181" t="s">
        <v>32</v>
      </c>
      <c r="B65" s="181">
        <f>'将来負担比率（分子）の構造'!I$42</f>
        <v>918</v>
      </c>
      <c r="C65" s="181"/>
      <c r="D65" s="181"/>
      <c r="E65" s="181">
        <f>'将来負担比率（分子）の構造'!J$42</f>
        <v>768</v>
      </c>
      <c r="F65" s="181"/>
      <c r="G65" s="181"/>
      <c r="H65" s="181">
        <f>'将来負担比率（分子）の構造'!K$42</f>
        <v>619</v>
      </c>
      <c r="I65" s="181"/>
      <c r="J65" s="181"/>
      <c r="K65" s="181">
        <f>'将来負担比率（分子）の構造'!L$42</f>
        <v>477</v>
      </c>
      <c r="L65" s="181"/>
      <c r="M65" s="181"/>
      <c r="N65" s="181">
        <f>'将来負担比率（分子）の構造'!M$42</f>
        <v>345</v>
      </c>
      <c r="O65" s="181"/>
      <c r="P65" s="181"/>
    </row>
    <row r="66" spans="1:16" x14ac:dyDescent="0.15">
      <c r="A66" s="181" t="s">
        <v>31</v>
      </c>
      <c r="B66" s="181">
        <f>'将来負担比率（分子）の構造'!I$41</f>
        <v>19173</v>
      </c>
      <c r="C66" s="181"/>
      <c r="D66" s="181"/>
      <c r="E66" s="181">
        <f>'将来負担比率（分子）の構造'!J$41</f>
        <v>19023</v>
      </c>
      <c r="F66" s="181"/>
      <c r="G66" s="181"/>
      <c r="H66" s="181">
        <f>'将来負担比率（分子）の構造'!K$41</f>
        <v>18438</v>
      </c>
      <c r="I66" s="181"/>
      <c r="J66" s="181"/>
      <c r="K66" s="181">
        <f>'将来負担比率（分子）の構造'!L$41</f>
        <v>18971</v>
      </c>
      <c r="L66" s="181"/>
      <c r="M66" s="181"/>
      <c r="N66" s="181">
        <f>'将来負担比率（分子）の構造'!M$41</f>
        <v>19909</v>
      </c>
      <c r="O66" s="181"/>
      <c r="P66" s="181"/>
    </row>
    <row r="67" spans="1:16" x14ac:dyDescent="0.15">
      <c r="A67" s="181" t="s">
        <v>77</v>
      </c>
      <c r="B67" s="181" t="e">
        <f>NA()</f>
        <v>#N/A</v>
      </c>
      <c r="C67" s="181">
        <f>IF(ISNUMBER('将来負担比率（分子）の構造'!I$53), IF('将来負担比率（分子）の構造'!I$53 &lt; 0, 0, '将来負担比率（分子）の構造'!I$53), NA())</f>
        <v>1701</v>
      </c>
      <c r="D67" s="181" t="e">
        <f>NA()</f>
        <v>#N/A</v>
      </c>
      <c r="E67" s="181" t="e">
        <f>NA()</f>
        <v>#N/A</v>
      </c>
      <c r="F67" s="181">
        <f>IF(ISNUMBER('将来負担比率（分子）の構造'!J$53), IF('将来負担比率（分子）の構造'!J$53 &lt; 0, 0, '将来負担比率（分子）の構造'!J$53), NA())</f>
        <v>1128</v>
      </c>
      <c r="G67" s="181" t="e">
        <f>NA()</f>
        <v>#N/A</v>
      </c>
      <c r="H67" s="181" t="e">
        <f>NA()</f>
        <v>#N/A</v>
      </c>
      <c r="I67" s="181">
        <f>IF(ISNUMBER('将来負担比率（分子）の構造'!K$53), IF('将来負担比率（分子）の構造'!K$53 &lt; 0, 0, '将来負担比率（分子）の構造'!K$53), NA())</f>
        <v>749</v>
      </c>
      <c r="J67" s="181" t="e">
        <f>NA()</f>
        <v>#N/A</v>
      </c>
      <c r="K67" s="181" t="e">
        <f>NA()</f>
        <v>#N/A</v>
      </c>
      <c r="L67" s="181">
        <f>IF(ISNUMBER('将来負担比率（分子）の構造'!L$53), IF('将来負担比率（分子）の構造'!L$53 &lt; 0, 0, '将来負担比率（分子）の構造'!L$53), NA())</f>
        <v>654</v>
      </c>
      <c r="M67" s="181" t="e">
        <f>NA()</f>
        <v>#N/A</v>
      </c>
      <c r="N67" s="181" t="e">
        <f>NA()</f>
        <v>#N/A</v>
      </c>
      <c r="O67" s="181">
        <f>IF(ISNUMBER('将来負担比率（分子）の構造'!M$53), IF('将来負担比率（分子）の構造'!M$53 &lt; 0, 0, '将来負担比率（分子）の構造'!M$53), NA())</f>
        <v>1344</v>
      </c>
      <c r="P67" s="181" t="e">
        <f>NA()</f>
        <v>#N/A</v>
      </c>
    </row>
    <row r="70" spans="1:16" x14ac:dyDescent="0.15">
      <c r="A70" s="183" t="s">
        <v>78</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79</v>
      </c>
      <c r="B72" s="185">
        <f>基金残高に係る経年分析!F55</f>
        <v>2522</v>
      </c>
      <c r="C72" s="185">
        <f>基金残高に係る経年分析!G55</f>
        <v>2524</v>
      </c>
      <c r="D72" s="185">
        <f>基金残高に係る経年分析!H55</f>
        <v>2274</v>
      </c>
    </row>
    <row r="73" spans="1:16" x14ac:dyDescent="0.15">
      <c r="A73" s="184" t="s">
        <v>80</v>
      </c>
      <c r="B73" s="185">
        <f>基金残高に係る経年分析!F56</f>
        <v>692</v>
      </c>
      <c r="C73" s="185">
        <f>基金残高に係る経年分析!G56</f>
        <v>603</v>
      </c>
      <c r="D73" s="185">
        <f>基金残高に係る経年分析!H56</f>
        <v>513</v>
      </c>
    </row>
    <row r="74" spans="1:16" x14ac:dyDescent="0.15">
      <c r="A74" s="184" t="s">
        <v>81</v>
      </c>
      <c r="B74" s="185">
        <f>基金残高に係る経年分析!F57</f>
        <v>2449</v>
      </c>
      <c r="C74" s="185">
        <f>基金残高に係る経年分析!G57</f>
        <v>2549</v>
      </c>
      <c r="D74" s="185">
        <f>基金残高に係る経年分析!H57</f>
        <v>2738</v>
      </c>
    </row>
  </sheetData>
  <sheetProtection algorithmName="SHA-512" hashValue="sTQEpsr28ympqUbkROWfVumJbZkY9doSzcdCi9RKdfY4N8MwTr4Zn14TcC+L1QIrK7rMTO51P5iAY6UMnuZwTQ==" saltValue="c4srWl5H+7eift8h5hkX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2" t="s">
        <v>226</v>
      </c>
      <c r="C5" s="713"/>
      <c r="D5" s="713"/>
      <c r="E5" s="713"/>
      <c r="F5" s="713"/>
      <c r="G5" s="713"/>
      <c r="H5" s="713"/>
      <c r="I5" s="713"/>
      <c r="J5" s="713"/>
      <c r="K5" s="713"/>
      <c r="L5" s="713"/>
      <c r="M5" s="713"/>
      <c r="N5" s="713"/>
      <c r="O5" s="713"/>
      <c r="P5" s="713"/>
      <c r="Q5" s="714"/>
      <c r="R5" s="697">
        <v>6819785</v>
      </c>
      <c r="S5" s="698"/>
      <c r="T5" s="698"/>
      <c r="U5" s="698"/>
      <c r="V5" s="698"/>
      <c r="W5" s="698"/>
      <c r="X5" s="698"/>
      <c r="Y5" s="741"/>
      <c r="Z5" s="759">
        <v>22.6</v>
      </c>
      <c r="AA5" s="759"/>
      <c r="AB5" s="759"/>
      <c r="AC5" s="759"/>
      <c r="AD5" s="760">
        <v>6404013</v>
      </c>
      <c r="AE5" s="760"/>
      <c r="AF5" s="760"/>
      <c r="AG5" s="760"/>
      <c r="AH5" s="760"/>
      <c r="AI5" s="760"/>
      <c r="AJ5" s="760"/>
      <c r="AK5" s="760"/>
      <c r="AL5" s="742">
        <v>58</v>
      </c>
      <c r="AM5" s="717"/>
      <c r="AN5" s="717"/>
      <c r="AO5" s="743"/>
      <c r="AP5" s="712" t="s">
        <v>227</v>
      </c>
      <c r="AQ5" s="713"/>
      <c r="AR5" s="713"/>
      <c r="AS5" s="713"/>
      <c r="AT5" s="713"/>
      <c r="AU5" s="713"/>
      <c r="AV5" s="713"/>
      <c r="AW5" s="713"/>
      <c r="AX5" s="713"/>
      <c r="AY5" s="713"/>
      <c r="AZ5" s="713"/>
      <c r="BA5" s="713"/>
      <c r="BB5" s="713"/>
      <c r="BC5" s="713"/>
      <c r="BD5" s="713"/>
      <c r="BE5" s="713"/>
      <c r="BF5" s="714"/>
      <c r="BG5" s="642">
        <v>6400260</v>
      </c>
      <c r="BH5" s="643"/>
      <c r="BI5" s="643"/>
      <c r="BJ5" s="643"/>
      <c r="BK5" s="643"/>
      <c r="BL5" s="643"/>
      <c r="BM5" s="643"/>
      <c r="BN5" s="644"/>
      <c r="BO5" s="675">
        <v>93.8</v>
      </c>
      <c r="BP5" s="675"/>
      <c r="BQ5" s="675"/>
      <c r="BR5" s="675"/>
      <c r="BS5" s="676">
        <v>144507</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159670</v>
      </c>
      <c r="S6" s="643"/>
      <c r="T6" s="643"/>
      <c r="U6" s="643"/>
      <c r="V6" s="643"/>
      <c r="W6" s="643"/>
      <c r="X6" s="643"/>
      <c r="Y6" s="644"/>
      <c r="Z6" s="675">
        <v>0.5</v>
      </c>
      <c r="AA6" s="675"/>
      <c r="AB6" s="675"/>
      <c r="AC6" s="675"/>
      <c r="AD6" s="676">
        <v>159670</v>
      </c>
      <c r="AE6" s="676"/>
      <c r="AF6" s="676"/>
      <c r="AG6" s="676"/>
      <c r="AH6" s="676"/>
      <c r="AI6" s="676"/>
      <c r="AJ6" s="676"/>
      <c r="AK6" s="676"/>
      <c r="AL6" s="645">
        <v>1.4</v>
      </c>
      <c r="AM6" s="646"/>
      <c r="AN6" s="646"/>
      <c r="AO6" s="677"/>
      <c r="AP6" s="639" t="s">
        <v>232</v>
      </c>
      <c r="AQ6" s="640"/>
      <c r="AR6" s="640"/>
      <c r="AS6" s="640"/>
      <c r="AT6" s="640"/>
      <c r="AU6" s="640"/>
      <c r="AV6" s="640"/>
      <c r="AW6" s="640"/>
      <c r="AX6" s="640"/>
      <c r="AY6" s="640"/>
      <c r="AZ6" s="640"/>
      <c r="BA6" s="640"/>
      <c r="BB6" s="640"/>
      <c r="BC6" s="640"/>
      <c r="BD6" s="640"/>
      <c r="BE6" s="640"/>
      <c r="BF6" s="641"/>
      <c r="BG6" s="642">
        <v>6400260</v>
      </c>
      <c r="BH6" s="643"/>
      <c r="BI6" s="643"/>
      <c r="BJ6" s="643"/>
      <c r="BK6" s="643"/>
      <c r="BL6" s="643"/>
      <c r="BM6" s="643"/>
      <c r="BN6" s="644"/>
      <c r="BO6" s="675">
        <v>93.8</v>
      </c>
      <c r="BP6" s="675"/>
      <c r="BQ6" s="675"/>
      <c r="BR6" s="675"/>
      <c r="BS6" s="676">
        <v>144507</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182973</v>
      </c>
      <c r="CS6" s="643"/>
      <c r="CT6" s="643"/>
      <c r="CU6" s="643"/>
      <c r="CV6" s="643"/>
      <c r="CW6" s="643"/>
      <c r="CX6" s="643"/>
      <c r="CY6" s="644"/>
      <c r="CZ6" s="742">
        <v>0.6</v>
      </c>
      <c r="DA6" s="717"/>
      <c r="DB6" s="717"/>
      <c r="DC6" s="745"/>
      <c r="DD6" s="648" t="s">
        <v>234</v>
      </c>
      <c r="DE6" s="643"/>
      <c r="DF6" s="643"/>
      <c r="DG6" s="643"/>
      <c r="DH6" s="643"/>
      <c r="DI6" s="643"/>
      <c r="DJ6" s="643"/>
      <c r="DK6" s="643"/>
      <c r="DL6" s="643"/>
      <c r="DM6" s="643"/>
      <c r="DN6" s="643"/>
      <c r="DO6" s="643"/>
      <c r="DP6" s="644"/>
      <c r="DQ6" s="648">
        <v>182973</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5175</v>
      </c>
      <c r="S7" s="643"/>
      <c r="T7" s="643"/>
      <c r="U7" s="643"/>
      <c r="V7" s="643"/>
      <c r="W7" s="643"/>
      <c r="X7" s="643"/>
      <c r="Y7" s="644"/>
      <c r="Z7" s="675">
        <v>0</v>
      </c>
      <c r="AA7" s="675"/>
      <c r="AB7" s="675"/>
      <c r="AC7" s="675"/>
      <c r="AD7" s="676">
        <v>5175</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2830303</v>
      </c>
      <c r="BH7" s="643"/>
      <c r="BI7" s="643"/>
      <c r="BJ7" s="643"/>
      <c r="BK7" s="643"/>
      <c r="BL7" s="643"/>
      <c r="BM7" s="643"/>
      <c r="BN7" s="644"/>
      <c r="BO7" s="675">
        <v>41.5</v>
      </c>
      <c r="BP7" s="675"/>
      <c r="BQ7" s="675"/>
      <c r="BR7" s="675"/>
      <c r="BS7" s="676">
        <v>144507</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9435011</v>
      </c>
      <c r="CS7" s="643"/>
      <c r="CT7" s="643"/>
      <c r="CU7" s="643"/>
      <c r="CV7" s="643"/>
      <c r="CW7" s="643"/>
      <c r="CX7" s="643"/>
      <c r="CY7" s="644"/>
      <c r="CZ7" s="675">
        <v>32</v>
      </c>
      <c r="DA7" s="675"/>
      <c r="DB7" s="675"/>
      <c r="DC7" s="675"/>
      <c r="DD7" s="648">
        <v>65362</v>
      </c>
      <c r="DE7" s="643"/>
      <c r="DF7" s="643"/>
      <c r="DG7" s="643"/>
      <c r="DH7" s="643"/>
      <c r="DI7" s="643"/>
      <c r="DJ7" s="643"/>
      <c r="DK7" s="643"/>
      <c r="DL7" s="643"/>
      <c r="DM7" s="643"/>
      <c r="DN7" s="643"/>
      <c r="DO7" s="643"/>
      <c r="DP7" s="644"/>
      <c r="DQ7" s="648">
        <v>1775050</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12043</v>
      </c>
      <c r="S8" s="643"/>
      <c r="T8" s="643"/>
      <c r="U8" s="643"/>
      <c r="V8" s="643"/>
      <c r="W8" s="643"/>
      <c r="X8" s="643"/>
      <c r="Y8" s="644"/>
      <c r="Z8" s="675">
        <v>0</v>
      </c>
      <c r="AA8" s="675"/>
      <c r="AB8" s="675"/>
      <c r="AC8" s="675"/>
      <c r="AD8" s="676">
        <v>12043</v>
      </c>
      <c r="AE8" s="676"/>
      <c r="AF8" s="676"/>
      <c r="AG8" s="676"/>
      <c r="AH8" s="676"/>
      <c r="AI8" s="676"/>
      <c r="AJ8" s="676"/>
      <c r="AK8" s="676"/>
      <c r="AL8" s="645">
        <v>0.1</v>
      </c>
      <c r="AM8" s="646"/>
      <c r="AN8" s="646"/>
      <c r="AO8" s="677"/>
      <c r="AP8" s="639" t="s">
        <v>239</v>
      </c>
      <c r="AQ8" s="640"/>
      <c r="AR8" s="640"/>
      <c r="AS8" s="640"/>
      <c r="AT8" s="640"/>
      <c r="AU8" s="640"/>
      <c r="AV8" s="640"/>
      <c r="AW8" s="640"/>
      <c r="AX8" s="640"/>
      <c r="AY8" s="640"/>
      <c r="AZ8" s="640"/>
      <c r="BA8" s="640"/>
      <c r="BB8" s="640"/>
      <c r="BC8" s="640"/>
      <c r="BD8" s="640"/>
      <c r="BE8" s="640"/>
      <c r="BF8" s="641"/>
      <c r="BG8" s="642">
        <v>86714</v>
      </c>
      <c r="BH8" s="643"/>
      <c r="BI8" s="643"/>
      <c r="BJ8" s="643"/>
      <c r="BK8" s="643"/>
      <c r="BL8" s="643"/>
      <c r="BM8" s="643"/>
      <c r="BN8" s="644"/>
      <c r="BO8" s="675">
        <v>1.3</v>
      </c>
      <c r="BP8" s="675"/>
      <c r="BQ8" s="675"/>
      <c r="BR8" s="675"/>
      <c r="BS8" s="648" t="s">
        <v>234</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7034525</v>
      </c>
      <c r="CS8" s="643"/>
      <c r="CT8" s="643"/>
      <c r="CU8" s="643"/>
      <c r="CV8" s="643"/>
      <c r="CW8" s="643"/>
      <c r="CX8" s="643"/>
      <c r="CY8" s="644"/>
      <c r="CZ8" s="675">
        <v>23.9</v>
      </c>
      <c r="DA8" s="675"/>
      <c r="DB8" s="675"/>
      <c r="DC8" s="675"/>
      <c r="DD8" s="648">
        <v>134835</v>
      </c>
      <c r="DE8" s="643"/>
      <c r="DF8" s="643"/>
      <c r="DG8" s="643"/>
      <c r="DH8" s="643"/>
      <c r="DI8" s="643"/>
      <c r="DJ8" s="643"/>
      <c r="DK8" s="643"/>
      <c r="DL8" s="643"/>
      <c r="DM8" s="643"/>
      <c r="DN8" s="643"/>
      <c r="DO8" s="643"/>
      <c r="DP8" s="644"/>
      <c r="DQ8" s="648">
        <v>3623157</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17895</v>
      </c>
      <c r="S9" s="643"/>
      <c r="T9" s="643"/>
      <c r="U9" s="643"/>
      <c r="V9" s="643"/>
      <c r="W9" s="643"/>
      <c r="X9" s="643"/>
      <c r="Y9" s="644"/>
      <c r="Z9" s="675">
        <v>0.1</v>
      </c>
      <c r="AA9" s="675"/>
      <c r="AB9" s="675"/>
      <c r="AC9" s="675"/>
      <c r="AD9" s="676">
        <v>17895</v>
      </c>
      <c r="AE9" s="676"/>
      <c r="AF9" s="676"/>
      <c r="AG9" s="676"/>
      <c r="AH9" s="676"/>
      <c r="AI9" s="676"/>
      <c r="AJ9" s="676"/>
      <c r="AK9" s="676"/>
      <c r="AL9" s="645">
        <v>0.2</v>
      </c>
      <c r="AM9" s="646"/>
      <c r="AN9" s="646"/>
      <c r="AO9" s="677"/>
      <c r="AP9" s="639" t="s">
        <v>242</v>
      </c>
      <c r="AQ9" s="640"/>
      <c r="AR9" s="640"/>
      <c r="AS9" s="640"/>
      <c r="AT9" s="640"/>
      <c r="AU9" s="640"/>
      <c r="AV9" s="640"/>
      <c r="AW9" s="640"/>
      <c r="AX9" s="640"/>
      <c r="AY9" s="640"/>
      <c r="AZ9" s="640"/>
      <c r="BA9" s="640"/>
      <c r="BB9" s="640"/>
      <c r="BC9" s="640"/>
      <c r="BD9" s="640"/>
      <c r="BE9" s="640"/>
      <c r="BF9" s="641"/>
      <c r="BG9" s="642">
        <v>2069671</v>
      </c>
      <c r="BH9" s="643"/>
      <c r="BI9" s="643"/>
      <c r="BJ9" s="643"/>
      <c r="BK9" s="643"/>
      <c r="BL9" s="643"/>
      <c r="BM9" s="643"/>
      <c r="BN9" s="644"/>
      <c r="BO9" s="675">
        <v>30.3</v>
      </c>
      <c r="BP9" s="675"/>
      <c r="BQ9" s="675"/>
      <c r="BR9" s="675"/>
      <c r="BS9" s="648" t="s">
        <v>234</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1566670</v>
      </c>
      <c r="CS9" s="643"/>
      <c r="CT9" s="643"/>
      <c r="CU9" s="643"/>
      <c r="CV9" s="643"/>
      <c r="CW9" s="643"/>
      <c r="CX9" s="643"/>
      <c r="CY9" s="644"/>
      <c r="CZ9" s="675">
        <v>5.3</v>
      </c>
      <c r="DA9" s="675"/>
      <c r="DB9" s="675"/>
      <c r="DC9" s="675"/>
      <c r="DD9" s="648">
        <v>25476</v>
      </c>
      <c r="DE9" s="643"/>
      <c r="DF9" s="643"/>
      <c r="DG9" s="643"/>
      <c r="DH9" s="643"/>
      <c r="DI9" s="643"/>
      <c r="DJ9" s="643"/>
      <c r="DK9" s="643"/>
      <c r="DL9" s="643"/>
      <c r="DM9" s="643"/>
      <c r="DN9" s="643"/>
      <c r="DO9" s="643"/>
      <c r="DP9" s="644"/>
      <c r="DQ9" s="648">
        <v>1505255</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75" t="s">
        <v>130</v>
      </c>
      <c r="AA10" s="675"/>
      <c r="AB10" s="675"/>
      <c r="AC10" s="675"/>
      <c r="AD10" s="676" t="s">
        <v>130</v>
      </c>
      <c r="AE10" s="676"/>
      <c r="AF10" s="676"/>
      <c r="AG10" s="676"/>
      <c r="AH10" s="676"/>
      <c r="AI10" s="676"/>
      <c r="AJ10" s="676"/>
      <c r="AK10" s="676"/>
      <c r="AL10" s="645" t="s">
        <v>234</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130277</v>
      </c>
      <c r="BH10" s="643"/>
      <c r="BI10" s="643"/>
      <c r="BJ10" s="643"/>
      <c r="BK10" s="643"/>
      <c r="BL10" s="643"/>
      <c r="BM10" s="643"/>
      <c r="BN10" s="644"/>
      <c r="BO10" s="675">
        <v>1.9</v>
      </c>
      <c r="BP10" s="675"/>
      <c r="BQ10" s="675"/>
      <c r="BR10" s="675"/>
      <c r="BS10" s="648" t="s">
        <v>178</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43752</v>
      </c>
      <c r="CS10" s="643"/>
      <c r="CT10" s="643"/>
      <c r="CU10" s="643"/>
      <c r="CV10" s="643"/>
      <c r="CW10" s="643"/>
      <c r="CX10" s="643"/>
      <c r="CY10" s="644"/>
      <c r="CZ10" s="675">
        <v>0.1</v>
      </c>
      <c r="DA10" s="675"/>
      <c r="DB10" s="675"/>
      <c r="DC10" s="675"/>
      <c r="DD10" s="648" t="s">
        <v>130</v>
      </c>
      <c r="DE10" s="643"/>
      <c r="DF10" s="643"/>
      <c r="DG10" s="643"/>
      <c r="DH10" s="643"/>
      <c r="DI10" s="643"/>
      <c r="DJ10" s="643"/>
      <c r="DK10" s="643"/>
      <c r="DL10" s="643"/>
      <c r="DM10" s="643"/>
      <c r="DN10" s="643"/>
      <c r="DO10" s="643"/>
      <c r="DP10" s="644"/>
      <c r="DQ10" s="648">
        <v>21778</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1071406</v>
      </c>
      <c r="S11" s="643"/>
      <c r="T11" s="643"/>
      <c r="U11" s="643"/>
      <c r="V11" s="643"/>
      <c r="W11" s="643"/>
      <c r="X11" s="643"/>
      <c r="Y11" s="644"/>
      <c r="Z11" s="645">
        <v>3.5</v>
      </c>
      <c r="AA11" s="646"/>
      <c r="AB11" s="646"/>
      <c r="AC11" s="647"/>
      <c r="AD11" s="648">
        <v>1071406</v>
      </c>
      <c r="AE11" s="643"/>
      <c r="AF11" s="643"/>
      <c r="AG11" s="643"/>
      <c r="AH11" s="643"/>
      <c r="AI11" s="643"/>
      <c r="AJ11" s="643"/>
      <c r="AK11" s="644"/>
      <c r="AL11" s="645">
        <v>9.6999999999999993</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543641</v>
      </c>
      <c r="BH11" s="643"/>
      <c r="BI11" s="643"/>
      <c r="BJ11" s="643"/>
      <c r="BK11" s="643"/>
      <c r="BL11" s="643"/>
      <c r="BM11" s="643"/>
      <c r="BN11" s="644"/>
      <c r="BO11" s="675">
        <v>8</v>
      </c>
      <c r="BP11" s="675"/>
      <c r="BQ11" s="675"/>
      <c r="BR11" s="675"/>
      <c r="BS11" s="648">
        <v>144507</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642642</v>
      </c>
      <c r="CS11" s="643"/>
      <c r="CT11" s="643"/>
      <c r="CU11" s="643"/>
      <c r="CV11" s="643"/>
      <c r="CW11" s="643"/>
      <c r="CX11" s="643"/>
      <c r="CY11" s="644"/>
      <c r="CZ11" s="675">
        <v>2.2000000000000002</v>
      </c>
      <c r="DA11" s="675"/>
      <c r="DB11" s="675"/>
      <c r="DC11" s="675"/>
      <c r="DD11" s="648">
        <v>94052</v>
      </c>
      <c r="DE11" s="643"/>
      <c r="DF11" s="643"/>
      <c r="DG11" s="643"/>
      <c r="DH11" s="643"/>
      <c r="DI11" s="643"/>
      <c r="DJ11" s="643"/>
      <c r="DK11" s="643"/>
      <c r="DL11" s="643"/>
      <c r="DM11" s="643"/>
      <c r="DN11" s="643"/>
      <c r="DO11" s="643"/>
      <c r="DP11" s="644"/>
      <c r="DQ11" s="648">
        <v>412802</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v>583</v>
      </c>
      <c r="S12" s="643"/>
      <c r="T12" s="643"/>
      <c r="U12" s="643"/>
      <c r="V12" s="643"/>
      <c r="W12" s="643"/>
      <c r="X12" s="643"/>
      <c r="Y12" s="644"/>
      <c r="Z12" s="675">
        <v>0</v>
      </c>
      <c r="AA12" s="675"/>
      <c r="AB12" s="675"/>
      <c r="AC12" s="675"/>
      <c r="AD12" s="676">
        <v>583</v>
      </c>
      <c r="AE12" s="676"/>
      <c r="AF12" s="676"/>
      <c r="AG12" s="676"/>
      <c r="AH12" s="676"/>
      <c r="AI12" s="676"/>
      <c r="AJ12" s="676"/>
      <c r="AK12" s="676"/>
      <c r="AL12" s="645">
        <v>0</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3117012</v>
      </c>
      <c r="BH12" s="643"/>
      <c r="BI12" s="643"/>
      <c r="BJ12" s="643"/>
      <c r="BK12" s="643"/>
      <c r="BL12" s="643"/>
      <c r="BM12" s="643"/>
      <c r="BN12" s="644"/>
      <c r="BO12" s="675">
        <v>45.7</v>
      </c>
      <c r="BP12" s="675"/>
      <c r="BQ12" s="675"/>
      <c r="BR12" s="675"/>
      <c r="BS12" s="648" t="s">
        <v>178</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1219528</v>
      </c>
      <c r="CS12" s="643"/>
      <c r="CT12" s="643"/>
      <c r="CU12" s="643"/>
      <c r="CV12" s="643"/>
      <c r="CW12" s="643"/>
      <c r="CX12" s="643"/>
      <c r="CY12" s="644"/>
      <c r="CZ12" s="675">
        <v>4.0999999999999996</v>
      </c>
      <c r="DA12" s="675"/>
      <c r="DB12" s="675"/>
      <c r="DC12" s="675"/>
      <c r="DD12" s="648">
        <v>68499</v>
      </c>
      <c r="DE12" s="643"/>
      <c r="DF12" s="643"/>
      <c r="DG12" s="643"/>
      <c r="DH12" s="643"/>
      <c r="DI12" s="643"/>
      <c r="DJ12" s="643"/>
      <c r="DK12" s="643"/>
      <c r="DL12" s="643"/>
      <c r="DM12" s="643"/>
      <c r="DN12" s="643"/>
      <c r="DO12" s="643"/>
      <c r="DP12" s="644"/>
      <c r="DQ12" s="648">
        <v>897945</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130</v>
      </c>
      <c r="S13" s="643"/>
      <c r="T13" s="643"/>
      <c r="U13" s="643"/>
      <c r="V13" s="643"/>
      <c r="W13" s="643"/>
      <c r="X13" s="643"/>
      <c r="Y13" s="644"/>
      <c r="Z13" s="675" t="s">
        <v>130</v>
      </c>
      <c r="AA13" s="675"/>
      <c r="AB13" s="675"/>
      <c r="AC13" s="675"/>
      <c r="AD13" s="676" t="s">
        <v>130</v>
      </c>
      <c r="AE13" s="676"/>
      <c r="AF13" s="676"/>
      <c r="AG13" s="676"/>
      <c r="AH13" s="676"/>
      <c r="AI13" s="676"/>
      <c r="AJ13" s="676"/>
      <c r="AK13" s="676"/>
      <c r="AL13" s="645" t="s">
        <v>234</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3082694</v>
      </c>
      <c r="BH13" s="643"/>
      <c r="BI13" s="643"/>
      <c r="BJ13" s="643"/>
      <c r="BK13" s="643"/>
      <c r="BL13" s="643"/>
      <c r="BM13" s="643"/>
      <c r="BN13" s="644"/>
      <c r="BO13" s="675">
        <v>45.2</v>
      </c>
      <c r="BP13" s="675"/>
      <c r="BQ13" s="675"/>
      <c r="BR13" s="675"/>
      <c r="BS13" s="648" t="s">
        <v>234</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2568116</v>
      </c>
      <c r="CS13" s="643"/>
      <c r="CT13" s="643"/>
      <c r="CU13" s="643"/>
      <c r="CV13" s="643"/>
      <c r="CW13" s="643"/>
      <c r="CX13" s="643"/>
      <c r="CY13" s="644"/>
      <c r="CZ13" s="675">
        <v>8.6999999999999993</v>
      </c>
      <c r="DA13" s="675"/>
      <c r="DB13" s="675"/>
      <c r="DC13" s="675"/>
      <c r="DD13" s="648">
        <v>952741</v>
      </c>
      <c r="DE13" s="643"/>
      <c r="DF13" s="643"/>
      <c r="DG13" s="643"/>
      <c r="DH13" s="643"/>
      <c r="DI13" s="643"/>
      <c r="DJ13" s="643"/>
      <c r="DK13" s="643"/>
      <c r="DL13" s="643"/>
      <c r="DM13" s="643"/>
      <c r="DN13" s="643"/>
      <c r="DO13" s="643"/>
      <c r="DP13" s="644"/>
      <c r="DQ13" s="648">
        <v>1366612</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178</v>
      </c>
      <c r="S14" s="643"/>
      <c r="T14" s="643"/>
      <c r="U14" s="643"/>
      <c r="V14" s="643"/>
      <c r="W14" s="643"/>
      <c r="X14" s="643"/>
      <c r="Y14" s="644"/>
      <c r="Z14" s="675" t="s">
        <v>234</v>
      </c>
      <c r="AA14" s="675"/>
      <c r="AB14" s="675"/>
      <c r="AC14" s="675"/>
      <c r="AD14" s="676" t="s">
        <v>234</v>
      </c>
      <c r="AE14" s="676"/>
      <c r="AF14" s="676"/>
      <c r="AG14" s="676"/>
      <c r="AH14" s="676"/>
      <c r="AI14" s="676"/>
      <c r="AJ14" s="676"/>
      <c r="AK14" s="676"/>
      <c r="AL14" s="645" t="s">
        <v>130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162220</v>
      </c>
      <c r="BH14" s="643"/>
      <c r="BI14" s="643"/>
      <c r="BJ14" s="643"/>
      <c r="BK14" s="643"/>
      <c r="BL14" s="643"/>
      <c r="BM14" s="643"/>
      <c r="BN14" s="644"/>
      <c r="BO14" s="675">
        <v>2.4</v>
      </c>
      <c r="BP14" s="675"/>
      <c r="BQ14" s="675"/>
      <c r="BR14" s="675"/>
      <c r="BS14" s="648" t="s">
        <v>178</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685465</v>
      </c>
      <c r="CS14" s="643"/>
      <c r="CT14" s="643"/>
      <c r="CU14" s="643"/>
      <c r="CV14" s="643"/>
      <c r="CW14" s="643"/>
      <c r="CX14" s="643"/>
      <c r="CY14" s="644"/>
      <c r="CZ14" s="675">
        <v>2.2999999999999998</v>
      </c>
      <c r="DA14" s="675"/>
      <c r="DB14" s="675"/>
      <c r="DC14" s="675"/>
      <c r="DD14" s="648">
        <v>159251</v>
      </c>
      <c r="DE14" s="643"/>
      <c r="DF14" s="643"/>
      <c r="DG14" s="643"/>
      <c r="DH14" s="643"/>
      <c r="DI14" s="643"/>
      <c r="DJ14" s="643"/>
      <c r="DK14" s="643"/>
      <c r="DL14" s="643"/>
      <c r="DM14" s="643"/>
      <c r="DN14" s="643"/>
      <c r="DO14" s="643"/>
      <c r="DP14" s="644"/>
      <c r="DQ14" s="648">
        <v>582001</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130</v>
      </c>
      <c r="S15" s="643"/>
      <c r="T15" s="643"/>
      <c r="U15" s="643"/>
      <c r="V15" s="643"/>
      <c r="W15" s="643"/>
      <c r="X15" s="643"/>
      <c r="Y15" s="644"/>
      <c r="Z15" s="675" t="s">
        <v>130</v>
      </c>
      <c r="AA15" s="675"/>
      <c r="AB15" s="675"/>
      <c r="AC15" s="675"/>
      <c r="AD15" s="676" t="s">
        <v>130</v>
      </c>
      <c r="AE15" s="676"/>
      <c r="AF15" s="676"/>
      <c r="AG15" s="676"/>
      <c r="AH15" s="676"/>
      <c r="AI15" s="676"/>
      <c r="AJ15" s="676"/>
      <c r="AK15" s="676"/>
      <c r="AL15" s="645" t="s">
        <v>178</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290725</v>
      </c>
      <c r="BH15" s="643"/>
      <c r="BI15" s="643"/>
      <c r="BJ15" s="643"/>
      <c r="BK15" s="643"/>
      <c r="BL15" s="643"/>
      <c r="BM15" s="643"/>
      <c r="BN15" s="644"/>
      <c r="BO15" s="675">
        <v>4.3</v>
      </c>
      <c r="BP15" s="675"/>
      <c r="BQ15" s="675"/>
      <c r="BR15" s="675"/>
      <c r="BS15" s="648" t="s">
        <v>234</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4083444</v>
      </c>
      <c r="CS15" s="643"/>
      <c r="CT15" s="643"/>
      <c r="CU15" s="643"/>
      <c r="CV15" s="643"/>
      <c r="CW15" s="643"/>
      <c r="CX15" s="643"/>
      <c r="CY15" s="644"/>
      <c r="CZ15" s="675">
        <v>13.8</v>
      </c>
      <c r="DA15" s="675"/>
      <c r="DB15" s="675"/>
      <c r="DC15" s="675"/>
      <c r="DD15" s="648">
        <v>2245990</v>
      </c>
      <c r="DE15" s="643"/>
      <c r="DF15" s="643"/>
      <c r="DG15" s="643"/>
      <c r="DH15" s="643"/>
      <c r="DI15" s="643"/>
      <c r="DJ15" s="643"/>
      <c r="DK15" s="643"/>
      <c r="DL15" s="643"/>
      <c r="DM15" s="643"/>
      <c r="DN15" s="643"/>
      <c r="DO15" s="643"/>
      <c r="DP15" s="644"/>
      <c r="DQ15" s="648">
        <v>1395389</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10979</v>
      </c>
      <c r="S16" s="643"/>
      <c r="T16" s="643"/>
      <c r="U16" s="643"/>
      <c r="V16" s="643"/>
      <c r="W16" s="643"/>
      <c r="X16" s="643"/>
      <c r="Y16" s="644"/>
      <c r="Z16" s="675">
        <v>0</v>
      </c>
      <c r="AA16" s="675"/>
      <c r="AB16" s="675"/>
      <c r="AC16" s="675"/>
      <c r="AD16" s="676">
        <v>10979</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234</v>
      </c>
      <c r="BH16" s="643"/>
      <c r="BI16" s="643"/>
      <c r="BJ16" s="643"/>
      <c r="BK16" s="643"/>
      <c r="BL16" s="643"/>
      <c r="BM16" s="643"/>
      <c r="BN16" s="644"/>
      <c r="BO16" s="675" t="s">
        <v>130</v>
      </c>
      <c r="BP16" s="675"/>
      <c r="BQ16" s="675"/>
      <c r="BR16" s="675"/>
      <c r="BS16" s="648" t="s">
        <v>130</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52578</v>
      </c>
      <c r="CS16" s="643"/>
      <c r="CT16" s="643"/>
      <c r="CU16" s="643"/>
      <c r="CV16" s="643"/>
      <c r="CW16" s="643"/>
      <c r="CX16" s="643"/>
      <c r="CY16" s="644"/>
      <c r="CZ16" s="675">
        <v>0.2</v>
      </c>
      <c r="DA16" s="675"/>
      <c r="DB16" s="675"/>
      <c r="DC16" s="675"/>
      <c r="DD16" s="648" t="s">
        <v>234</v>
      </c>
      <c r="DE16" s="643"/>
      <c r="DF16" s="643"/>
      <c r="DG16" s="643"/>
      <c r="DH16" s="643"/>
      <c r="DI16" s="643"/>
      <c r="DJ16" s="643"/>
      <c r="DK16" s="643"/>
      <c r="DL16" s="643"/>
      <c r="DM16" s="643"/>
      <c r="DN16" s="643"/>
      <c r="DO16" s="643"/>
      <c r="DP16" s="644"/>
      <c r="DQ16" s="648">
        <v>31510</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129191</v>
      </c>
      <c r="S17" s="643"/>
      <c r="T17" s="643"/>
      <c r="U17" s="643"/>
      <c r="V17" s="643"/>
      <c r="W17" s="643"/>
      <c r="X17" s="643"/>
      <c r="Y17" s="644"/>
      <c r="Z17" s="675">
        <v>0.4</v>
      </c>
      <c r="AA17" s="675"/>
      <c r="AB17" s="675"/>
      <c r="AC17" s="675"/>
      <c r="AD17" s="676">
        <v>129191</v>
      </c>
      <c r="AE17" s="676"/>
      <c r="AF17" s="676"/>
      <c r="AG17" s="676"/>
      <c r="AH17" s="676"/>
      <c r="AI17" s="676"/>
      <c r="AJ17" s="676"/>
      <c r="AK17" s="676"/>
      <c r="AL17" s="645">
        <v>1.2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130</v>
      </c>
      <c r="BH17" s="643"/>
      <c r="BI17" s="643"/>
      <c r="BJ17" s="643"/>
      <c r="BK17" s="643"/>
      <c r="BL17" s="643"/>
      <c r="BM17" s="643"/>
      <c r="BN17" s="644"/>
      <c r="BO17" s="675" t="s">
        <v>130</v>
      </c>
      <c r="BP17" s="675"/>
      <c r="BQ17" s="675"/>
      <c r="BR17" s="675"/>
      <c r="BS17" s="648" t="s">
        <v>234</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1974159</v>
      </c>
      <c r="CS17" s="643"/>
      <c r="CT17" s="643"/>
      <c r="CU17" s="643"/>
      <c r="CV17" s="643"/>
      <c r="CW17" s="643"/>
      <c r="CX17" s="643"/>
      <c r="CY17" s="644"/>
      <c r="CZ17" s="675">
        <v>6.7</v>
      </c>
      <c r="DA17" s="675"/>
      <c r="DB17" s="675"/>
      <c r="DC17" s="675"/>
      <c r="DD17" s="648" t="s">
        <v>234</v>
      </c>
      <c r="DE17" s="643"/>
      <c r="DF17" s="643"/>
      <c r="DG17" s="643"/>
      <c r="DH17" s="643"/>
      <c r="DI17" s="643"/>
      <c r="DJ17" s="643"/>
      <c r="DK17" s="643"/>
      <c r="DL17" s="643"/>
      <c r="DM17" s="643"/>
      <c r="DN17" s="643"/>
      <c r="DO17" s="643"/>
      <c r="DP17" s="644"/>
      <c r="DQ17" s="648">
        <v>1966548</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68457</v>
      </c>
      <c r="S18" s="643"/>
      <c r="T18" s="643"/>
      <c r="U18" s="643"/>
      <c r="V18" s="643"/>
      <c r="W18" s="643"/>
      <c r="X18" s="643"/>
      <c r="Y18" s="644"/>
      <c r="Z18" s="675">
        <v>0.2</v>
      </c>
      <c r="AA18" s="675"/>
      <c r="AB18" s="675"/>
      <c r="AC18" s="675"/>
      <c r="AD18" s="676">
        <v>68457</v>
      </c>
      <c r="AE18" s="676"/>
      <c r="AF18" s="676"/>
      <c r="AG18" s="676"/>
      <c r="AH18" s="676"/>
      <c r="AI18" s="676"/>
      <c r="AJ18" s="676"/>
      <c r="AK18" s="676"/>
      <c r="AL18" s="645">
        <v>0.6</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234</v>
      </c>
      <c r="BP18" s="675"/>
      <c r="BQ18" s="675"/>
      <c r="BR18" s="675"/>
      <c r="BS18" s="648" t="s">
        <v>130</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234</v>
      </c>
      <c r="CS18" s="643"/>
      <c r="CT18" s="643"/>
      <c r="CU18" s="643"/>
      <c r="CV18" s="643"/>
      <c r="CW18" s="643"/>
      <c r="CX18" s="643"/>
      <c r="CY18" s="644"/>
      <c r="CZ18" s="675" t="s">
        <v>178</v>
      </c>
      <c r="DA18" s="675"/>
      <c r="DB18" s="675"/>
      <c r="DC18" s="675"/>
      <c r="DD18" s="648" t="s">
        <v>234</v>
      </c>
      <c r="DE18" s="643"/>
      <c r="DF18" s="643"/>
      <c r="DG18" s="643"/>
      <c r="DH18" s="643"/>
      <c r="DI18" s="643"/>
      <c r="DJ18" s="643"/>
      <c r="DK18" s="643"/>
      <c r="DL18" s="643"/>
      <c r="DM18" s="643"/>
      <c r="DN18" s="643"/>
      <c r="DO18" s="643"/>
      <c r="DP18" s="644"/>
      <c r="DQ18" s="648" t="s">
        <v>178</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59917</v>
      </c>
      <c r="S19" s="643"/>
      <c r="T19" s="643"/>
      <c r="U19" s="643"/>
      <c r="V19" s="643"/>
      <c r="W19" s="643"/>
      <c r="X19" s="643"/>
      <c r="Y19" s="644"/>
      <c r="Z19" s="675">
        <v>0.2</v>
      </c>
      <c r="AA19" s="675"/>
      <c r="AB19" s="675"/>
      <c r="AC19" s="675"/>
      <c r="AD19" s="676">
        <v>59917</v>
      </c>
      <c r="AE19" s="676"/>
      <c r="AF19" s="676"/>
      <c r="AG19" s="676"/>
      <c r="AH19" s="676"/>
      <c r="AI19" s="676"/>
      <c r="AJ19" s="676"/>
      <c r="AK19" s="676"/>
      <c r="AL19" s="645">
        <v>0.5</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419525</v>
      </c>
      <c r="BH19" s="643"/>
      <c r="BI19" s="643"/>
      <c r="BJ19" s="643"/>
      <c r="BK19" s="643"/>
      <c r="BL19" s="643"/>
      <c r="BM19" s="643"/>
      <c r="BN19" s="644"/>
      <c r="BO19" s="675">
        <v>6.2</v>
      </c>
      <c r="BP19" s="675"/>
      <c r="BQ19" s="675"/>
      <c r="BR19" s="675"/>
      <c r="BS19" s="648" t="s">
        <v>234</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178</v>
      </c>
      <c r="CS19" s="643"/>
      <c r="CT19" s="643"/>
      <c r="CU19" s="643"/>
      <c r="CV19" s="643"/>
      <c r="CW19" s="643"/>
      <c r="CX19" s="643"/>
      <c r="CY19" s="644"/>
      <c r="CZ19" s="675" t="s">
        <v>178</v>
      </c>
      <c r="DA19" s="675"/>
      <c r="DB19" s="675"/>
      <c r="DC19" s="675"/>
      <c r="DD19" s="648" t="s">
        <v>234</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5098</v>
      </c>
      <c r="S20" s="643"/>
      <c r="T20" s="643"/>
      <c r="U20" s="643"/>
      <c r="V20" s="643"/>
      <c r="W20" s="643"/>
      <c r="X20" s="643"/>
      <c r="Y20" s="644"/>
      <c r="Z20" s="675">
        <v>0</v>
      </c>
      <c r="AA20" s="675"/>
      <c r="AB20" s="675"/>
      <c r="AC20" s="675"/>
      <c r="AD20" s="676">
        <v>5098</v>
      </c>
      <c r="AE20" s="676"/>
      <c r="AF20" s="676"/>
      <c r="AG20" s="676"/>
      <c r="AH20" s="676"/>
      <c r="AI20" s="676"/>
      <c r="AJ20" s="676"/>
      <c r="AK20" s="676"/>
      <c r="AL20" s="645">
        <v>0</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419525</v>
      </c>
      <c r="BH20" s="643"/>
      <c r="BI20" s="643"/>
      <c r="BJ20" s="643"/>
      <c r="BK20" s="643"/>
      <c r="BL20" s="643"/>
      <c r="BM20" s="643"/>
      <c r="BN20" s="644"/>
      <c r="BO20" s="675">
        <v>6.2</v>
      </c>
      <c r="BP20" s="675"/>
      <c r="BQ20" s="675"/>
      <c r="BR20" s="675"/>
      <c r="BS20" s="648" t="s">
        <v>234</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29488863</v>
      </c>
      <c r="CS20" s="643"/>
      <c r="CT20" s="643"/>
      <c r="CU20" s="643"/>
      <c r="CV20" s="643"/>
      <c r="CW20" s="643"/>
      <c r="CX20" s="643"/>
      <c r="CY20" s="644"/>
      <c r="CZ20" s="675">
        <v>100</v>
      </c>
      <c r="DA20" s="675"/>
      <c r="DB20" s="675"/>
      <c r="DC20" s="675"/>
      <c r="DD20" s="648">
        <v>3746206</v>
      </c>
      <c r="DE20" s="643"/>
      <c r="DF20" s="643"/>
      <c r="DG20" s="643"/>
      <c r="DH20" s="643"/>
      <c r="DI20" s="643"/>
      <c r="DJ20" s="643"/>
      <c r="DK20" s="643"/>
      <c r="DL20" s="643"/>
      <c r="DM20" s="643"/>
      <c r="DN20" s="643"/>
      <c r="DO20" s="643"/>
      <c r="DP20" s="644"/>
      <c r="DQ20" s="648">
        <v>13761020</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3442</v>
      </c>
      <c r="S21" s="643"/>
      <c r="T21" s="643"/>
      <c r="U21" s="643"/>
      <c r="V21" s="643"/>
      <c r="W21" s="643"/>
      <c r="X21" s="643"/>
      <c r="Y21" s="644"/>
      <c r="Z21" s="675">
        <v>0</v>
      </c>
      <c r="AA21" s="675"/>
      <c r="AB21" s="675"/>
      <c r="AC21" s="675"/>
      <c r="AD21" s="676">
        <v>3442</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v>3753</v>
      </c>
      <c r="BH21" s="643"/>
      <c r="BI21" s="643"/>
      <c r="BJ21" s="643"/>
      <c r="BK21" s="643"/>
      <c r="BL21" s="643"/>
      <c r="BM21" s="643"/>
      <c r="BN21" s="644"/>
      <c r="BO21" s="675">
        <v>0.1</v>
      </c>
      <c r="BP21" s="675"/>
      <c r="BQ21" s="675"/>
      <c r="BR21" s="675"/>
      <c r="BS21" s="648" t="s">
        <v>178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3766809</v>
      </c>
      <c r="S22" s="643"/>
      <c r="T22" s="643"/>
      <c r="U22" s="643"/>
      <c r="V22" s="643"/>
      <c r="W22" s="643"/>
      <c r="X22" s="643"/>
      <c r="Y22" s="644"/>
      <c r="Z22" s="675">
        <v>12.5</v>
      </c>
      <c r="AA22" s="675"/>
      <c r="AB22" s="675"/>
      <c r="AC22" s="675"/>
      <c r="AD22" s="676">
        <v>3112389</v>
      </c>
      <c r="AE22" s="676"/>
      <c r="AF22" s="676"/>
      <c r="AG22" s="676"/>
      <c r="AH22" s="676"/>
      <c r="AI22" s="676"/>
      <c r="AJ22" s="676"/>
      <c r="AK22" s="676"/>
      <c r="AL22" s="645">
        <v>28.2</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234</v>
      </c>
      <c r="BH22" s="643"/>
      <c r="BI22" s="643"/>
      <c r="BJ22" s="643"/>
      <c r="BK22" s="643"/>
      <c r="BL22" s="643"/>
      <c r="BM22" s="643"/>
      <c r="BN22" s="644"/>
      <c r="BO22" s="675" t="s">
        <v>130</v>
      </c>
      <c r="BP22" s="675"/>
      <c r="BQ22" s="675"/>
      <c r="BR22" s="675"/>
      <c r="BS22" s="648" t="s">
        <v>234</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3112389</v>
      </c>
      <c r="S23" s="643"/>
      <c r="T23" s="643"/>
      <c r="U23" s="643"/>
      <c r="V23" s="643"/>
      <c r="W23" s="643"/>
      <c r="X23" s="643"/>
      <c r="Y23" s="644"/>
      <c r="Z23" s="675">
        <v>10.3</v>
      </c>
      <c r="AA23" s="675"/>
      <c r="AB23" s="675"/>
      <c r="AC23" s="675"/>
      <c r="AD23" s="676">
        <v>3112389</v>
      </c>
      <c r="AE23" s="676"/>
      <c r="AF23" s="676"/>
      <c r="AG23" s="676"/>
      <c r="AH23" s="676"/>
      <c r="AI23" s="676"/>
      <c r="AJ23" s="676"/>
      <c r="AK23" s="676"/>
      <c r="AL23" s="645">
        <v>28.2</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v>415772</v>
      </c>
      <c r="BH23" s="643"/>
      <c r="BI23" s="643"/>
      <c r="BJ23" s="643"/>
      <c r="BK23" s="643"/>
      <c r="BL23" s="643"/>
      <c r="BM23" s="643"/>
      <c r="BN23" s="644"/>
      <c r="BO23" s="675">
        <v>6.1</v>
      </c>
      <c r="BP23" s="675"/>
      <c r="BQ23" s="675"/>
      <c r="BR23" s="675"/>
      <c r="BS23" s="648" t="s">
        <v>234</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654307</v>
      </c>
      <c r="S24" s="643"/>
      <c r="T24" s="643"/>
      <c r="U24" s="643"/>
      <c r="V24" s="643"/>
      <c r="W24" s="643"/>
      <c r="X24" s="643"/>
      <c r="Y24" s="644"/>
      <c r="Z24" s="675">
        <v>2.2000000000000002</v>
      </c>
      <c r="AA24" s="675"/>
      <c r="AB24" s="675"/>
      <c r="AC24" s="675"/>
      <c r="AD24" s="676" t="s">
        <v>130</v>
      </c>
      <c r="AE24" s="676"/>
      <c r="AF24" s="676"/>
      <c r="AG24" s="676"/>
      <c r="AH24" s="676"/>
      <c r="AI24" s="676"/>
      <c r="AJ24" s="676"/>
      <c r="AK24" s="676"/>
      <c r="AL24" s="645" t="s">
        <v>130</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130</v>
      </c>
      <c r="BH24" s="643"/>
      <c r="BI24" s="643"/>
      <c r="BJ24" s="643"/>
      <c r="BK24" s="643"/>
      <c r="BL24" s="643"/>
      <c r="BM24" s="643"/>
      <c r="BN24" s="644"/>
      <c r="BO24" s="675" t="s">
        <v>234</v>
      </c>
      <c r="BP24" s="675"/>
      <c r="BQ24" s="675"/>
      <c r="BR24" s="675"/>
      <c r="BS24" s="648" t="s">
        <v>178</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8864929</v>
      </c>
      <c r="CS24" s="698"/>
      <c r="CT24" s="698"/>
      <c r="CU24" s="698"/>
      <c r="CV24" s="698"/>
      <c r="CW24" s="698"/>
      <c r="CX24" s="698"/>
      <c r="CY24" s="741"/>
      <c r="CZ24" s="742">
        <v>30.1</v>
      </c>
      <c r="DA24" s="717"/>
      <c r="DB24" s="717"/>
      <c r="DC24" s="745"/>
      <c r="DD24" s="740">
        <v>6054816</v>
      </c>
      <c r="DE24" s="698"/>
      <c r="DF24" s="698"/>
      <c r="DG24" s="698"/>
      <c r="DH24" s="698"/>
      <c r="DI24" s="698"/>
      <c r="DJ24" s="698"/>
      <c r="DK24" s="741"/>
      <c r="DL24" s="740">
        <v>5631204</v>
      </c>
      <c r="DM24" s="698"/>
      <c r="DN24" s="698"/>
      <c r="DO24" s="698"/>
      <c r="DP24" s="698"/>
      <c r="DQ24" s="698"/>
      <c r="DR24" s="698"/>
      <c r="DS24" s="698"/>
      <c r="DT24" s="698"/>
      <c r="DU24" s="698"/>
      <c r="DV24" s="741"/>
      <c r="DW24" s="742">
        <v>48.5</v>
      </c>
      <c r="DX24" s="717"/>
      <c r="DY24" s="717"/>
      <c r="DZ24" s="717"/>
      <c r="EA24" s="717"/>
      <c r="EB24" s="717"/>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113</v>
      </c>
      <c r="S25" s="643"/>
      <c r="T25" s="643"/>
      <c r="U25" s="643"/>
      <c r="V25" s="643"/>
      <c r="W25" s="643"/>
      <c r="X25" s="643"/>
      <c r="Y25" s="644"/>
      <c r="Z25" s="675">
        <v>0</v>
      </c>
      <c r="AA25" s="675"/>
      <c r="AB25" s="675"/>
      <c r="AC25" s="675"/>
      <c r="AD25" s="676" t="s">
        <v>130</v>
      </c>
      <c r="AE25" s="676"/>
      <c r="AF25" s="676"/>
      <c r="AG25" s="676"/>
      <c r="AH25" s="676"/>
      <c r="AI25" s="676"/>
      <c r="AJ25" s="676"/>
      <c r="AK25" s="676"/>
      <c r="AL25" s="645" t="s">
        <v>234</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234</v>
      </c>
      <c r="BH25" s="643"/>
      <c r="BI25" s="643"/>
      <c r="BJ25" s="643"/>
      <c r="BK25" s="643"/>
      <c r="BL25" s="643"/>
      <c r="BM25" s="643"/>
      <c r="BN25" s="644"/>
      <c r="BO25" s="675" t="s">
        <v>130</v>
      </c>
      <c r="BP25" s="675"/>
      <c r="BQ25" s="675"/>
      <c r="BR25" s="675"/>
      <c r="BS25" s="648" t="s">
        <v>130</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2979632</v>
      </c>
      <c r="CS25" s="661"/>
      <c r="CT25" s="661"/>
      <c r="CU25" s="661"/>
      <c r="CV25" s="661"/>
      <c r="CW25" s="661"/>
      <c r="CX25" s="661"/>
      <c r="CY25" s="662"/>
      <c r="CZ25" s="645">
        <v>10.1</v>
      </c>
      <c r="DA25" s="663"/>
      <c r="DB25" s="663"/>
      <c r="DC25" s="664"/>
      <c r="DD25" s="648">
        <v>2728767</v>
      </c>
      <c r="DE25" s="661"/>
      <c r="DF25" s="661"/>
      <c r="DG25" s="661"/>
      <c r="DH25" s="661"/>
      <c r="DI25" s="661"/>
      <c r="DJ25" s="661"/>
      <c r="DK25" s="662"/>
      <c r="DL25" s="648">
        <v>2416279</v>
      </c>
      <c r="DM25" s="661"/>
      <c r="DN25" s="661"/>
      <c r="DO25" s="661"/>
      <c r="DP25" s="661"/>
      <c r="DQ25" s="661"/>
      <c r="DR25" s="661"/>
      <c r="DS25" s="661"/>
      <c r="DT25" s="661"/>
      <c r="DU25" s="661"/>
      <c r="DV25" s="662"/>
      <c r="DW25" s="645">
        <v>20.8</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12061993</v>
      </c>
      <c r="S26" s="643"/>
      <c r="T26" s="643"/>
      <c r="U26" s="643"/>
      <c r="V26" s="643"/>
      <c r="W26" s="643"/>
      <c r="X26" s="643"/>
      <c r="Y26" s="644"/>
      <c r="Z26" s="675">
        <v>40</v>
      </c>
      <c r="AA26" s="675"/>
      <c r="AB26" s="675"/>
      <c r="AC26" s="675"/>
      <c r="AD26" s="676">
        <v>10991801</v>
      </c>
      <c r="AE26" s="676"/>
      <c r="AF26" s="676"/>
      <c r="AG26" s="676"/>
      <c r="AH26" s="676"/>
      <c r="AI26" s="676"/>
      <c r="AJ26" s="676"/>
      <c r="AK26" s="676"/>
      <c r="AL26" s="645">
        <v>99.6</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234</v>
      </c>
      <c r="BH26" s="643"/>
      <c r="BI26" s="643"/>
      <c r="BJ26" s="643"/>
      <c r="BK26" s="643"/>
      <c r="BL26" s="643"/>
      <c r="BM26" s="643"/>
      <c r="BN26" s="644"/>
      <c r="BO26" s="675" t="s">
        <v>234</v>
      </c>
      <c r="BP26" s="675"/>
      <c r="BQ26" s="675"/>
      <c r="BR26" s="675"/>
      <c r="BS26" s="648" t="s">
        <v>130</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1768013</v>
      </c>
      <c r="CS26" s="643"/>
      <c r="CT26" s="643"/>
      <c r="CU26" s="643"/>
      <c r="CV26" s="643"/>
      <c r="CW26" s="643"/>
      <c r="CX26" s="643"/>
      <c r="CY26" s="644"/>
      <c r="CZ26" s="645">
        <v>6</v>
      </c>
      <c r="DA26" s="663"/>
      <c r="DB26" s="663"/>
      <c r="DC26" s="664"/>
      <c r="DD26" s="648">
        <v>1625904</v>
      </c>
      <c r="DE26" s="643"/>
      <c r="DF26" s="643"/>
      <c r="DG26" s="643"/>
      <c r="DH26" s="643"/>
      <c r="DI26" s="643"/>
      <c r="DJ26" s="643"/>
      <c r="DK26" s="644"/>
      <c r="DL26" s="648" t="s">
        <v>130</v>
      </c>
      <c r="DM26" s="643"/>
      <c r="DN26" s="643"/>
      <c r="DO26" s="643"/>
      <c r="DP26" s="643"/>
      <c r="DQ26" s="643"/>
      <c r="DR26" s="643"/>
      <c r="DS26" s="643"/>
      <c r="DT26" s="643"/>
      <c r="DU26" s="643"/>
      <c r="DV26" s="644"/>
      <c r="DW26" s="645" t="s">
        <v>178</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7695</v>
      </c>
      <c r="S27" s="643"/>
      <c r="T27" s="643"/>
      <c r="U27" s="643"/>
      <c r="V27" s="643"/>
      <c r="W27" s="643"/>
      <c r="X27" s="643"/>
      <c r="Y27" s="644"/>
      <c r="Z27" s="675">
        <v>0</v>
      </c>
      <c r="AA27" s="675"/>
      <c r="AB27" s="675"/>
      <c r="AC27" s="675"/>
      <c r="AD27" s="676">
        <v>7695</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6819785</v>
      </c>
      <c r="BH27" s="643"/>
      <c r="BI27" s="643"/>
      <c r="BJ27" s="643"/>
      <c r="BK27" s="643"/>
      <c r="BL27" s="643"/>
      <c r="BM27" s="643"/>
      <c r="BN27" s="644"/>
      <c r="BO27" s="675">
        <v>100</v>
      </c>
      <c r="BP27" s="675"/>
      <c r="BQ27" s="675"/>
      <c r="BR27" s="675"/>
      <c r="BS27" s="648">
        <v>144507</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3911138</v>
      </c>
      <c r="CS27" s="661"/>
      <c r="CT27" s="661"/>
      <c r="CU27" s="661"/>
      <c r="CV27" s="661"/>
      <c r="CW27" s="661"/>
      <c r="CX27" s="661"/>
      <c r="CY27" s="662"/>
      <c r="CZ27" s="645">
        <v>13.3</v>
      </c>
      <c r="DA27" s="663"/>
      <c r="DB27" s="663"/>
      <c r="DC27" s="664"/>
      <c r="DD27" s="648">
        <v>1359501</v>
      </c>
      <c r="DE27" s="661"/>
      <c r="DF27" s="661"/>
      <c r="DG27" s="661"/>
      <c r="DH27" s="661"/>
      <c r="DI27" s="661"/>
      <c r="DJ27" s="661"/>
      <c r="DK27" s="662"/>
      <c r="DL27" s="648">
        <v>1348377</v>
      </c>
      <c r="DM27" s="661"/>
      <c r="DN27" s="661"/>
      <c r="DO27" s="661"/>
      <c r="DP27" s="661"/>
      <c r="DQ27" s="661"/>
      <c r="DR27" s="661"/>
      <c r="DS27" s="661"/>
      <c r="DT27" s="661"/>
      <c r="DU27" s="661"/>
      <c r="DV27" s="662"/>
      <c r="DW27" s="645">
        <v>11.6</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84489</v>
      </c>
      <c r="S28" s="643"/>
      <c r="T28" s="643"/>
      <c r="U28" s="643"/>
      <c r="V28" s="643"/>
      <c r="W28" s="643"/>
      <c r="X28" s="643"/>
      <c r="Y28" s="644"/>
      <c r="Z28" s="675">
        <v>0.3</v>
      </c>
      <c r="AA28" s="675"/>
      <c r="AB28" s="675"/>
      <c r="AC28" s="675"/>
      <c r="AD28" s="676" t="s">
        <v>234</v>
      </c>
      <c r="AE28" s="676"/>
      <c r="AF28" s="676"/>
      <c r="AG28" s="676"/>
      <c r="AH28" s="676"/>
      <c r="AI28" s="676"/>
      <c r="AJ28" s="676"/>
      <c r="AK28" s="676"/>
      <c r="AL28" s="645" t="s">
        <v>130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1974159</v>
      </c>
      <c r="CS28" s="643"/>
      <c r="CT28" s="643"/>
      <c r="CU28" s="643"/>
      <c r="CV28" s="643"/>
      <c r="CW28" s="643"/>
      <c r="CX28" s="643"/>
      <c r="CY28" s="644"/>
      <c r="CZ28" s="645">
        <v>6.7</v>
      </c>
      <c r="DA28" s="663"/>
      <c r="DB28" s="663"/>
      <c r="DC28" s="664"/>
      <c r="DD28" s="648">
        <v>1966548</v>
      </c>
      <c r="DE28" s="643"/>
      <c r="DF28" s="643"/>
      <c r="DG28" s="643"/>
      <c r="DH28" s="643"/>
      <c r="DI28" s="643"/>
      <c r="DJ28" s="643"/>
      <c r="DK28" s="644"/>
      <c r="DL28" s="648">
        <v>1866548</v>
      </c>
      <c r="DM28" s="643"/>
      <c r="DN28" s="643"/>
      <c r="DO28" s="643"/>
      <c r="DP28" s="643"/>
      <c r="DQ28" s="643"/>
      <c r="DR28" s="643"/>
      <c r="DS28" s="643"/>
      <c r="DT28" s="643"/>
      <c r="DU28" s="643"/>
      <c r="DV28" s="644"/>
      <c r="DW28" s="645">
        <v>16.100000000000001</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80622</v>
      </c>
      <c r="S29" s="643"/>
      <c r="T29" s="643"/>
      <c r="U29" s="643"/>
      <c r="V29" s="643"/>
      <c r="W29" s="643"/>
      <c r="X29" s="643"/>
      <c r="Y29" s="644"/>
      <c r="Z29" s="675">
        <v>0.3</v>
      </c>
      <c r="AA29" s="675"/>
      <c r="AB29" s="675"/>
      <c r="AC29" s="675"/>
      <c r="AD29" s="676">
        <v>7380</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1974159</v>
      </c>
      <c r="CS29" s="661"/>
      <c r="CT29" s="661"/>
      <c r="CU29" s="661"/>
      <c r="CV29" s="661"/>
      <c r="CW29" s="661"/>
      <c r="CX29" s="661"/>
      <c r="CY29" s="662"/>
      <c r="CZ29" s="645">
        <v>6.7</v>
      </c>
      <c r="DA29" s="663"/>
      <c r="DB29" s="663"/>
      <c r="DC29" s="664"/>
      <c r="DD29" s="648">
        <v>1966548</v>
      </c>
      <c r="DE29" s="661"/>
      <c r="DF29" s="661"/>
      <c r="DG29" s="661"/>
      <c r="DH29" s="661"/>
      <c r="DI29" s="661"/>
      <c r="DJ29" s="661"/>
      <c r="DK29" s="662"/>
      <c r="DL29" s="648">
        <v>1866548</v>
      </c>
      <c r="DM29" s="661"/>
      <c r="DN29" s="661"/>
      <c r="DO29" s="661"/>
      <c r="DP29" s="661"/>
      <c r="DQ29" s="661"/>
      <c r="DR29" s="661"/>
      <c r="DS29" s="661"/>
      <c r="DT29" s="661"/>
      <c r="DU29" s="661"/>
      <c r="DV29" s="662"/>
      <c r="DW29" s="645">
        <v>16.100000000000001</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30829</v>
      </c>
      <c r="S30" s="643"/>
      <c r="T30" s="643"/>
      <c r="U30" s="643"/>
      <c r="V30" s="643"/>
      <c r="W30" s="643"/>
      <c r="X30" s="643"/>
      <c r="Y30" s="644"/>
      <c r="Z30" s="675">
        <v>0.1</v>
      </c>
      <c r="AA30" s="675"/>
      <c r="AB30" s="675"/>
      <c r="AC30" s="675"/>
      <c r="AD30" s="676">
        <v>1</v>
      </c>
      <c r="AE30" s="676"/>
      <c r="AF30" s="676"/>
      <c r="AG30" s="676"/>
      <c r="AH30" s="676"/>
      <c r="AI30" s="676"/>
      <c r="AJ30" s="676"/>
      <c r="AK30" s="676"/>
      <c r="AL30" s="645">
        <v>0</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1886387</v>
      </c>
      <c r="CS30" s="643"/>
      <c r="CT30" s="643"/>
      <c r="CU30" s="643"/>
      <c r="CV30" s="643"/>
      <c r="CW30" s="643"/>
      <c r="CX30" s="643"/>
      <c r="CY30" s="644"/>
      <c r="CZ30" s="645">
        <v>6.4</v>
      </c>
      <c r="DA30" s="663"/>
      <c r="DB30" s="663"/>
      <c r="DC30" s="664"/>
      <c r="DD30" s="648">
        <v>1879097</v>
      </c>
      <c r="DE30" s="643"/>
      <c r="DF30" s="643"/>
      <c r="DG30" s="643"/>
      <c r="DH30" s="643"/>
      <c r="DI30" s="643"/>
      <c r="DJ30" s="643"/>
      <c r="DK30" s="644"/>
      <c r="DL30" s="648">
        <v>1779097</v>
      </c>
      <c r="DM30" s="643"/>
      <c r="DN30" s="643"/>
      <c r="DO30" s="643"/>
      <c r="DP30" s="643"/>
      <c r="DQ30" s="643"/>
      <c r="DR30" s="643"/>
      <c r="DS30" s="643"/>
      <c r="DT30" s="643"/>
      <c r="DU30" s="643"/>
      <c r="DV30" s="644"/>
      <c r="DW30" s="645">
        <v>15.3</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8415659</v>
      </c>
      <c r="S31" s="643"/>
      <c r="T31" s="643"/>
      <c r="U31" s="643"/>
      <c r="V31" s="643"/>
      <c r="W31" s="643"/>
      <c r="X31" s="643"/>
      <c r="Y31" s="644"/>
      <c r="Z31" s="675">
        <v>27.9</v>
      </c>
      <c r="AA31" s="675"/>
      <c r="AB31" s="675"/>
      <c r="AC31" s="675"/>
      <c r="AD31" s="676" t="s">
        <v>130</v>
      </c>
      <c r="AE31" s="676"/>
      <c r="AF31" s="676"/>
      <c r="AG31" s="676"/>
      <c r="AH31" s="676"/>
      <c r="AI31" s="676"/>
      <c r="AJ31" s="676"/>
      <c r="AK31" s="676"/>
      <c r="AL31" s="645" t="s">
        <v>234</v>
      </c>
      <c r="AM31" s="646"/>
      <c r="AN31" s="646"/>
      <c r="AO31" s="677"/>
      <c r="AP31" s="719" t="s">
        <v>311</v>
      </c>
      <c r="AQ31" s="720"/>
      <c r="AR31" s="720"/>
      <c r="AS31" s="720"/>
      <c r="AT31" s="725" t="s">
        <v>312</v>
      </c>
      <c r="AU31" s="231"/>
      <c r="AV31" s="231"/>
      <c r="AW31" s="231"/>
      <c r="AX31" s="712" t="s">
        <v>187</v>
      </c>
      <c r="AY31" s="713"/>
      <c r="AZ31" s="713"/>
      <c r="BA31" s="713"/>
      <c r="BB31" s="713"/>
      <c r="BC31" s="713"/>
      <c r="BD31" s="713"/>
      <c r="BE31" s="713"/>
      <c r="BF31" s="714"/>
      <c r="BG31" s="715">
        <v>99.3</v>
      </c>
      <c r="BH31" s="716"/>
      <c r="BI31" s="716"/>
      <c r="BJ31" s="716"/>
      <c r="BK31" s="716"/>
      <c r="BL31" s="716"/>
      <c r="BM31" s="717">
        <v>95</v>
      </c>
      <c r="BN31" s="716"/>
      <c r="BO31" s="716"/>
      <c r="BP31" s="716"/>
      <c r="BQ31" s="718"/>
      <c r="BR31" s="715">
        <v>99.3</v>
      </c>
      <c r="BS31" s="716"/>
      <c r="BT31" s="716"/>
      <c r="BU31" s="716"/>
      <c r="BV31" s="716"/>
      <c r="BW31" s="716"/>
      <c r="BX31" s="717">
        <v>95.3</v>
      </c>
      <c r="BY31" s="716"/>
      <c r="BZ31" s="716"/>
      <c r="CA31" s="716"/>
      <c r="CB31" s="718"/>
      <c r="CD31" s="733"/>
      <c r="CE31" s="734"/>
      <c r="CF31" s="689" t="s">
        <v>313</v>
      </c>
      <c r="CG31" s="686"/>
      <c r="CH31" s="686"/>
      <c r="CI31" s="686"/>
      <c r="CJ31" s="686"/>
      <c r="CK31" s="686"/>
      <c r="CL31" s="686"/>
      <c r="CM31" s="686"/>
      <c r="CN31" s="686"/>
      <c r="CO31" s="686"/>
      <c r="CP31" s="686"/>
      <c r="CQ31" s="687"/>
      <c r="CR31" s="642">
        <v>87772</v>
      </c>
      <c r="CS31" s="661"/>
      <c r="CT31" s="661"/>
      <c r="CU31" s="661"/>
      <c r="CV31" s="661"/>
      <c r="CW31" s="661"/>
      <c r="CX31" s="661"/>
      <c r="CY31" s="662"/>
      <c r="CZ31" s="645">
        <v>0.3</v>
      </c>
      <c r="DA31" s="663"/>
      <c r="DB31" s="663"/>
      <c r="DC31" s="664"/>
      <c r="DD31" s="648">
        <v>87451</v>
      </c>
      <c r="DE31" s="661"/>
      <c r="DF31" s="661"/>
      <c r="DG31" s="661"/>
      <c r="DH31" s="661"/>
      <c r="DI31" s="661"/>
      <c r="DJ31" s="661"/>
      <c r="DK31" s="662"/>
      <c r="DL31" s="648">
        <v>87451</v>
      </c>
      <c r="DM31" s="661"/>
      <c r="DN31" s="661"/>
      <c r="DO31" s="661"/>
      <c r="DP31" s="661"/>
      <c r="DQ31" s="661"/>
      <c r="DR31" s="661"/>
      <c r="DS31" s="661"/>
      <c r="DT31" s="661"/>
      <c r="DU31" s="661"/>
      <c r="DV31" s="662"/>
      <c r="DW31" s="645">
        <v>0.8</v>
      </c>
      <c r="DX31" s="663"/>
      <c r="DY31" s="663"/>
      <c r="DZ31" s="663"/>
      <c r="EA31" s="663"/>
      <c r="EB31" s="663"/>
      <c r="EC31" s="681"/>
    </row>
    <row r="32" spans="2:133" ht="11.25" customHeight="1" x14ac:dyDescent="0.15">
      <c r="B32" s="709" t="s">
        <v>314</v>
      </c>
      <c r="C32" s="710"/>
      <c r="D32" s="710"/>
      <c r="E32" s="710"/>
      <c r="F32" s="710"/>
      <c r="G32" s="710"/>
      <c r="H32" s="710"/>
      <c r="I32" s="710"/>
      <c r="J32" s="710"/>
      <c r="K32" s="710"/>
      <c r="L32" s="710"/>
      <c r="M32" s="710"/>
      <c r="N32" s="710"/>
      <c r="O32" s="710"/>
      <c r="P32" s="710"/>
      <c r="Q32" s="711"/>
      <c r="R32" s="642">
        <v>20354</v>
      </c>
      <c r="S32" s="643"/>
      <c r="T32" s="643"/>
      <c r="U32" s="643"/>
      <c r="V32" s="643"/>
      <c r="W32" s="643"/>
      <c r="X32" s="643"/>
      <c r="Y32" s="644"/>
      <c r="Z32" s="675">
        <v>0.1</v>
      </c>
      <c r="AA32" s="675"/>
      <c r="AB32" s="675"/>
      <c r="AC32" s="675"/>
      <c r="AD32" s="676">
        <v>20354</v>
      </c>
      <c r="AE32" s="676"/>
      <c r="AF32" s="676"/>
      <c r="AG32" s="676"/>
      <c r="AH32" s="676"/>
      <c r="AI32" s="676"/>
      <c r="AJ32" s="676"/>
      <c r="AK32" s="676"/>
      <c r="AL32" s="645">
        <v>0.2</v>
      </c>
      <c r="AM32" s="646"/>
      <c r="AN32" s="646"/>
      <c r="AO32" s="677"/>
      <c r="AP32" s="721"/>
      <c r="AQ32" s="722"/>
      <c r="AR32" s="722"/>
      <c r="AS32" s="722"/>
      <c r="AT32" s="726"/>
      <c r="AU32" s="230" t="s">
        <v>315</v>
      </c>
      <c r="AV32" s="230"/>
      <c r="AW32" s="230"/>
      <c r="AX32" s="639" t="s">
        <v>316</v>
      </c>
      <c r="AY32" s="640"/>
      <c r="AZ32" s="640"/>
      <c r="BA32" s="640"/>
      <c r="BB32" s="640"/>
      <c r="BC32" s="640"/>
      <c r="BD32" s="640"/>
      <c r="BE32" s="640"/>
      <c r="BF32" s="641"/>
      <c r="BG32" s="707">
        <v>99.5</v>
      </c>
      <c r="BH32" s="661"/>
      <c r="BI32" s="661"/>
      <c r="BJ32" s="661"/>
      <c r="BK32" s="661"/>
      <c r="BL32" s="661"/>
      <c r="BM32" s="646">
        <v>97.7</v>
      </c>
      <c r="BN32" s="708"/>
      <c r="BO32" s="708"/>
      <c r="BP32" s="708"/>
      <c r="BQ32" s="685"/>
      <c r="BR32" s="707">
        <v>99.6</v>
      </c>
      <c r="BS32" s="661"/>
      <c r="BT32" s="661"/>
      <c r="BU32" s="661"/>
      <c r="BV32" s="661"/>
      <c r="BW32" s="661"/>
      <c r="BX32" s="646">
        <v>97.9</v>
      </c>
      <c r="BY32" s="708"/>
      <c r="BZ32" s="708"/>
      <c r="CA32" s="708"/>
      <c r="CB32" s="685"/>
      <c r="CD32" s="735"/>
      <c r="CE32" s="736"/>
      <c r="CF32" s="689" t="s">
        <v>317</v>
      </c>
      <c r="CG32" s="686"/>
      <c r="CH32" s="686"/>
      <c r="CI32" s="686"/>
      <c r="CJ32" s="686"/>
      <c r="CK32" s="686"/>
      <c r="CL32" s="686"/>
      <c r="CM32" s="686"/>
      <c r="CN32" s="686"/>
      <c r="CO32" s="686"/>
      <c r="CP32" s="686"/>
      <c r="CQ32" s="687"/>
      <c r="CR32" s="642" t="s">
        <v>234</v>
      </c>
      <c r="CS32" s="643"/>
      <c r="CT32" s="643"/>
      <c r="CU32" s="643"/>
      <c r="CV32" s="643"/>
      <c r="CW32" s="643"/>
      <c r="CX32" s="643"/>
      <c r="CY32" s="644"/>
      <c r="CZ32" s="645" t="s">
        <v>130</v>
      </c>
      <c r="DA32" s="663"/>
      <c r="DB32" s="663"/>
      <c r="DC32" s="664"/>
      <c r="DD32" s="648" t="s">
        <v>234</v>
      </c>
      <c r="DE32" s="643"/>
      <c r="DF32" s="643"/>
      <c r="DG32" s="643"/>
      <c r="DH32" s="643"/>
      <c r="DI32" s="643"/>
      <c r="DJ32" s="643"/>
      <c r="DK32" s="644"/>
      <c r="DL32" s="648" t="s">
        <v>130</v>
      </c>
      <c r="DM32" s="643"/>
      <c r="DN32" s="643"/>
      <c r="DO32" s="643"/>
      <c r="DP32" s="643"/>
      <c r="DQ32" s="643"/>
      <c r="DR32" s="643"/>
      <c r="DS32" s="643"/>
      <c r="DT32" s="643"/>
      <c r="DU32" s="643"/>
      <c r="DV32" s="644"/>
      <c r="DW32" s="645" t="s">
        <v>130</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1546315</v>
      </c>
      <c r="S33" s="643"/>
      <c r="T33" s="643"/>
      <c r="U33" s="643"/>
      <c r="V33" s="643"/>
      <c r="W33" s="643"/>
      <c r="X33" s="643"/>
      <c r="Y33" s="644"/>
      <c r="Z33" s="675">
        <v>5.0999999999999996</v>
      </c>
      <c r="AA33" s="675"/>
      <c r="AB33" s="675"/>
      <c r="AC33" s="675"/>
      <c r="AD33" s="676" t="s">
        <v>178</v>
      </c>
      <c r="AE33" s="676"/>
      <c r="AF33" s="676"/>
      <c r="AG33" s="676"/>
      <c r="AH33" s="676"/>
      <c r="AI33" s="676"/>
      <c r="AJ33" s="676"/>
      <c r="AK33" s="676"/>
      <c r="AL33" s="645" t="s">
        <v>130</v>
      </c>
      <c r="AM33" s="646"/>
      <c r="AN33" s="646"/>
      <c r="AO33" s="677"/>
      <c r="AP33" s="723"/>
      <c r="AQ33" s="724"/>
      <c r="AR33" s="724"/>
      <c r="AS33" s="724"/>
      <c r="AT33" s="727"/>
      <c r="AU33" s="232"/>
      <c r="AV33" s="232"/>
      <c r="AW33" s="232"/>
      <c r="AX33" s="623" t="s">
        <v>319</v>
      </c>
      <c r="AY33" s="624"/>
      <c r="AZ33" s="624"/>
      <c r="BA33" s="624"/>
      <c r="BB33" s="624"/>
      <c r="BC33" s="624"/>
      <c r="BD33" s="624"/>
      <c r="BE33" s="624"/>
      <c r="BF33" s="625"/>
      <c r="BG33" s="706">
        <v>99</v>
      </c>
      <c r="BH33" s="627"/>
      <c r="BI33" s="627"/>
      <c r="BJ33" s="627"/>
      <c r="BK33" s="627"/>
      <c r="BL33" s="627"/>
      <c r="BM33" s="669">
        <v>92.6</v>
      </c>
      <c r="BN33" s="627"/>
      <c r="BO33" s="627"/>
      <c r="BP33" s="627"/>
      <c r="BQ33" s="671"/>
      <c r="BR33" s="706">
        <v>99</v>
      </c>
      <c r="BS33" s="627"/>
      <c r="BT33" s="627"/>
      <c r="BU33" s="627"/>
      <c r="BV33" s="627"/>
      <c r="BW33" s="627"/>
      <c r="BX33" s="669">
        <v>92.7</v>
      </c>
      <c r="BY33" s="627"/>
      <c r="BZ33" s="627"/>
      <c r="CA33" s="627"/>
      <c r="CB33" s="671"/>
      <c r="CD33" s="689" t="s">
        <v>320</v>
      </c>
      <c r="CE33" s="686"/>
      <c r="CF33" s="686"/>
      <c r="CG33" s="686"/>
      <c r="CH33" s="686"/>
      <c r="CI33" s="686"/>
      <c r="CJ33" s="686"/>
      <c r="CK33" s="686"/>
      <c r="CL33" s="686"/>
      <c r="CM33" s="686"/>
      <c r="CN33" s="686"/>
      <c r="CO33" s="686"/>
      <c r="CP33" s="686"/>
      <c r="CQ33" s="687"/>
      <c r="CR33" s="642">
        <v>16825150</v>
      </c>
      <c r="CS33" s="661"/>
      <c r="CT33" s="661"/>
      <c r="CU33" s="661"/>
      <c r="CV33" s="661"/>
      <c r="CW33" s="661"/>
      <c r="CX33" s="661"/>
      <c r="CY33" s="662"/>
      <c r="CZ33" s="645">
        <v>57.1</v>
      </c>
      <c r="DA33" s="663"/>
      <c r="DB33" s="663"/>
      <c r="DC33" s="664"/>
      <c r="DD33" s="648">
        <v>7199191</v>
      </c>
      <c r="DE33" s="661"/>
      <c r="DF33" s="661"/>
      <c r="DG33" s="661"/>
      <c r="DH33" s="661"/>
      <c r="DI33" s="661"/>
      <c r="DJ33" s="661"/>
      <c r="DK33" s="662"/>
      <c r="DL33" s="648">
        <v>5207535</v>
      </c>
      <c r="DM33" s="661"/>
      <c r="DN33" s="661"/>
      <c r="DO33" s="661"/>
      <c r="DP33" s="661"/>
      <c r="DQ33" s="661"/>
      <c r="DR33" s="661"/>
      <c r="DS33" s="661"/>
      <c r="DT33" s="661"/>
      <c r="DU33" s="661"/>
      <c r="DV33" s="662"/>
      <c r="DW33" s="645">
        <v>44.8</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8253</v>
      </c>
      <c r="S34" s="643"/>
      <c r="T34" s="643"/>
      <c r="U34" s="643"/>
      <c r="V34" s="643"/>
      <c r="W34" s="643"/>
      <c r="X34" s="643"/>
      <c r="Y34" s="644"/>
      <c r="Z34" s="675">
        <v>0</v>
      </c>
      <c r="AA34" s="675"/>
      <c r="AB34" s="675"/>
      <c r="AC34" s="675"/>
      <c r="AD34" s="676">
        <v>2148</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3550497</v>
      </c>
      <c r="CS34" s="643"/>
      <c r="CT34" s="643"/>
      <c r="CU34" s="643"/>
      <c r="CV34" s="643"/>
      <c r="CW34" s="643"/>
      <c r="CX34" s="643"/>
      <c r="CY34" s="644"/>
      <c r="CZ34" s="645">
        <v>12</v>
      </c>
      <c r="DA34" s="663"/>
      <c r="DB34" s="663"/>
      <c r="DC34" s="664"/>
      <c r="DD34" s="648">
        <v>1785123</v>
      </c>
      <c r="DE34" s="643"/>
      <c r="DF34" s="643"/>
      <c r="DG34" s="643"/>
      <c r="DH34" s="643"/>
      <c r="DI34" s="643"/>
      <c r="DJ34" s="643"/>
      <c r="DK34" s="644"/>
      <c r="DL34" s="648">
        <v>1541208</v>
      </c>
      <c r="DM34" s="643"/>
      <c r="DN34" s="643"/>
      <c r="DO34" s="643"/>
      <c r="DP34" s="643"/>
      <c r="DQ34" s="643"/>
      <c r="DR34" s="643"/>
      <c r="DS34" s="643"/>
      <c r="DT34" s="643"/>
      <c r="DU34" s="643"/>
      <c r="DV34" s="644"/>
      <c r="DW34" s="645">
        <v>13.3</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1883985</v>
      </c>
      <c r="S35" s="643"/>
      <c r="T35" s="643"/>
      <c r="U35" s="643"/>
      <c r="V35" s="643"/>
      <c r="W35" s="643"/>
      <c r="X35" s="643"/>
      <c r="Y35" s="644"/>
      <c r="Z35" s="675">
        <v>6.2</v>
      </c>
      <c r="AA35" s="675"/>
      <c r="AB35" s="675"/>
      <c r="AC35" s="675"/>
      <c r="AD35" s="676" t="s">
        <v>130</v>
      </c>
      <c r="AE35" s="676"/>
      <c r="AF35" s="676"/>
      <c r="AG35" s="676"/>
      <c r="AH35" s="676"/>
      <c r="AI35" s="676"/>
      <c r="AJ35" s="676"/>
      <c r="AK35" s="676"/>
      <c r="AL35" s="645" t="s">
        <v>234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1166615</v>
      </c>
      <c r="CS35" s="661"/>
      <c r="CT35" s="661"/>
      <c r="CU35" s="661"/>
      <c r="CV35" s="661"/>
      <c r="CW35" s="661"/>
      <c r="CX35" s="661"/>
      <c r="CY35" s="662"/>
      <c r="CZ35" s="645">
        <v>4</v>
      </c>
      <c r="DA35" s="663"/>
      <c r="DB35" s="663"/>
      <c r="DC35" s="664"/>
      <c r="DD35" s="648">
        <v>919714</v>
      </c>
      <c r="DE35" s="661"/>
      <c r="DF35" s="661"/>
      <c r="DG35" s="661"/>
      <c r="DH35" s="661"/>
      <c r="DI35" s="661"/>
      <c r="DJ35" s="661"/>
      <c r="DK35" s="662"/>
      <c r="DL35" s="648">
        <v>480256</v>
      </c>
      <c r="DM35" s="661"/>
      <c r="DN35" s="661"/>
      <c r="DO35" s="661"/>
      <c r="DP35" s="661"/>
      <c r="DQ35" s="661"/>
      <c r="DR35" s="661"/>
      <c r="DS35" s="661"/>
      <c r="DT35" s="661"/>
      <c r="DU35" s="661"/>
      <c r="DV35" s="662"/>
      <c r="DW35" s="645">
        <v>4.0999999999999996</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2102094</v>
      </c>
      <c r="S36" s="643"/>
      <c r="T36" s="643"/>
      <c r="U36" s="643"/>
      <c r="V36" s="643"/>
      <c r="W36" s="643"/>
      <c r="X36" s="643"/>
      <c r="Y36" s="644"/>
      <c r="Z36" s="675">
        <v>7</v>
      </c>
      <c r="AA36" s="675"/>
      <c r="AB36" s="675"/>
      <c r="AC36" s="675"/>
      <c r="AD36" s="676" t="s">
        <v>130</v>
      </c>
      <c r="AE36" s="676"/>
      <c r="AF36" s="676"/>
      <c r="AG36" s="676"/>
      <c r="AH36" s="676"/>
      <c r="AI36" s="676"/>
      <c r="AJ36" s="676"/>
      <c r="AK36" s="676"/>
      <c r="AL36" s="645" t="s">
        <v>130</v>
      </c>
      <c r="AM36" s="646"/>
      <c r="AN36" s="646"/>
      <c r="AO36" s="677"/>
      <c r="AP36" s="235"/>
      <c r="AQ36" s="694" t="s">
        <v>328</v>
      </c>
      <c r="AR36" s="695"/>
      <c r="AS36" s="695"/>
      <c r="AT36" s="695"/>
      <c r="AU36" s="695"/>
      <c r="AV36" s="695"/>
      <c r="AW36" s="695"/>
      <c r="AX36" s="695"/>
      <c r="AY36" s="696"/>
      <c r="AZ36" s="697">
        <v>2808060</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148723</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8352099</v>
      </c>
      <c r="CS36" s="643"/>
      <c r="CT36" s="643"/>
      <c r="CU36" s="643"/>
      <c r="CV36" s="643"/>
      <c r="CW36" s="643"/>
      <c r="CX36" s="643"/>
      <c r="CY36" s="644"/>
      <c r="CZ36" s="645">
        <v>28.3</v>
      </c>
      <c r="DA36" s="663"/>
      <c r="DB36" s="663"/>
      <c r="DC36" s="664"/>
      <c r="DD36" s="648">
        <v>3117630</v>
      </c>
      <c r="DE36" s="643"/>
      <c r="DF36" s="643"/>
      <c r="DG36" s="643"/>
      <c r="DH36" s="643"/>
      <c r="DI36" s="643"/>
      <c r="DJ36" s="643"/>
      <c r="DK36" s="644"/>
      <c r="DL36" s="648">
        <v>1910823</v>
      </c>
      <c r="DM36" s="643"/>
      <c r="DN36" s="643"/>
      <c r="DO36" s="643"/>
      <c r="DP36" s="643"/>
      <c r="DQ36" s="643"/>
      <c r="DR36" s="643"/>
      <c r="DS36" s="643"/>
      <c r="DT36" s="643"/>
      <c r="DU36" s="643"/>
      <c r="DV36" s="644"/>
      <c r="DW36" s="645">
        <v>16.399999999999999</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597312</v>
      </c>
      <c r="S37" s="643"/>
      <c r="T37" s="643"/>
      <c r="U37" s="643"/>
      <c r="V37" s="643"/>
      <c r="W37" s="643"/>
      <c r="X37" s="643"/>
      <c r="Y37" s="644"/>
      <c r="Z37" s="675">
        <v>2</v>
      </c>
      <c r="AA37" s="675"/>
      <c r="AB37" s="675"/>
      <c r="AC37" s="675"/>
      <c r="AD37" s="676" t="s">
        <v>178</v>
      </c>
      <c r="AE37" s="676"/>
      <c r="AF37" s="676"/>
      <c r="AG37" s="676"/>
      <c r="AH37" s="676"/>
      <c r="AI37" s="676"/>
      <c r="AJ37" s="676"/>
      <c r="AK37" s="676"/>
      <c r="AL37" s="645" t="s">
        <v>130</v>
      </c>
      <c r="AM37" s="646"/>
      <c r="AN37" s="646"/>
      <c r="AO37" s="677"/>
      <c r="AQ37" s="682" t="s">
        <v>332</v>
      </c>
      <c r="AR37" s="683"/>
      <c r="AS37" s="683"/>
      <c r="AT37" s="683"/>
      <c r="AU37" s="683"/>
      <c r="AV37" s="683"/>
      <c r="AW37" s="683"/>
      <c r="AX37" s="683"/>
      <c r="AY37" s="684"/>
      <c r="AZ37" s="642">
        <v>673912</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134552</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442644</v>
      </c>
      <c r="CS37" s="661"/>
      <c r="CT37" s="661"/>
      <c r="CU37" s="661"/>
      <c r="CV37" s="661"/>
      <c r="CW37" s="661"/>
      <c r="CX37" s="661"/>
      <c r="CY37" s="662"/>
      <c r="CZ37" s="645">
        <v>1.5</v>
      </c>
      <c r="DA37" s="663"/>
      <c r="DB37" s="663"/>
      <c r="DC37" s="664"/>
      <c r="DD37" s="648">
        <v>442130</v>
      </c>
      <c r="DE37" s="661"/>
      <c r="DF37" s="661"/>
      <c r="DG37" s="661"/>
      <c r="DH37" s="661"/>
      <c r="DI37" s="661"/>
      <c r="DJ37" s="661"/>
      <c r="DK37" s="662"/>
      <c r="DL37" s="648">
        <v>344080</v>
      </c>
      <c r="DM37" s="661"/>
      <c r="DN37" s="661"/>
      <c r="DO37" s="661"/>
      <c r="DP37" s="661"/>
      <c r="DQ37" s="661"/>
      <c r="DR37" s="661"/>
      <c r="DS37" s="661"/>
      <c r="DT37" s="661"/>
      <c r="DU37" s="661"/>
      <c r="DV37" s="662"/>
      <c r="DW37" s="645">
        <v>3</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517520</v>
      </c>
      <c r="S38" s="643"/>
      <c r="T38" s="643"/>
      <c r="U38" s="643"/>
      <c r="V38" s="643"/>
      <c r="W38" s="643"/>
      <c r="X38" s="643"/>
      <c r="Y38" s="644"/>
      <c r="Z38" s="675">
        <v>1.7</v>
      </c>
      <c r="AA38" s="675"/>
      <c r="AB38" s="675"/>
      <c r="AC38" s="675"/>
      <c r="AD38" s="676">
        <v>5726</v>
      </c>
      <c r="AE38" s="676"/>
      <c r="AF38" s="676"/>
      <c r="AG38" s="676"/>
      <c r="AH38" s="676"/>
      <c r="AI38" s="676"/>
      <c r="AJ38" s="676"/>
      <c r="AK38" s="676"/>
      <c r="AL38" s="645">
        <v>0.1</v>
      </c>
      <c r="AM38" s="646"/>
      <c r="AN38" s="646"/>
      <c r="AO38" s="677"/>
      <c r="AQ38" s="682" t="s">
        <v>336</v>
      </c>
      <c r="AR38" s="683"/>
      <c r="AS38" s="683"/>
      <c r="AT38" s="683"/>
      <c r="AU38" s="683"/>
      <c r="AV38" s="683"/>
      <c r="AW38" s="683"/>
      <c r="AX38" s="683"/>
      <c r="AY38" s="684"/>
      <c r="AZ38" s="642">
        <v>522339</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5436</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1589341</v>
      </c>
      <c r="CS38" s="643"/>
      <c r="CT38" s="643"/>
      <c r="CU38" s="643"/>
      <c r="CV38" s="643"/>
      <c r="CW38" s="643"/>
      <c r="CX38" s="643"/>
      <c r="CY38" s="644"/>
      <c r="CZ38" s="645">
        <v>5.4</v>
      </c>
      <c r="DA38" s="663"/>
      <c r="DB38" s="663"/>
      <c r="DC38" s="664"/>
      <c r="DD38" s="648">
        <v>1311997</v>
      </c>
      <c r="DE38" s="643"/>
      <c r="DF38" s="643"/>
      <c r="DG38" s="643"/>
      <c r="DH38" s="643"/>
      <c r="DI38" s="643"/>
      <c r="DJ38" s="643"/>
      <c r="DK38" s="644"/>
      <c r="DL38" s="648">
        <v>1275248</v>
      </c>
      <c r="DM38" s="643"/>
      <c r="DN38" s="643"/>
      <c r="DO38" s="643"/>
      <c r="DP38" s="643"/>
      <c r="DQ38" s="643"/>
      <c r="DR38" s="643"/>
      <c r="DS38" s="643"/>
      <c r="DT38" s="643"/>
      <c r="DU38" s="643"/>
      <c r="DV38" s="644"/>
      <c r="DW38" s="645">
        <v>11</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2824075</v>
      </c>
      <c r="S39" s="643"/>
      <c r="T39" s="643"/>
      <c r="U39" s="643"/>
      <c r="V39" s="643"/>
      <c r="W39" s="643"/>
      <c r="X39" s="643"/>
      <c r="Y39" s="644"/>
      <c r="Z39" s="675">
        <v>9.4</v>
      </c>
      <c r="AA39" s="675"/>
      <c r="AB39" s="675"/>
      <c r="AC39" s="675"/>
      <c r="AD39" s="676" t="s">
        <v>130</v>
      </c>
      <c r="AE39" s="676"/>
      <c r="AF39" s="676"/>
      <c r="AG39" s="676"/>
      <c r="AH39" s="676"/>
      <c r="AI39" s="676"/>
      <c r="AJ39" s="676"/>
      <c r="AK39" s="676"/>
      <c r="AL39" s="645" t="s">
        <v>234</v>
      </c>
      <c r="AM39" s="646"/>
      <c r="AN39" s="646"/>
      <c r="AO39" s="677"/>
      <c r="AQ39" s="682" t="s">
        <v>340</v>
      </c>
      <c r="AR39" s="683"/>
      <c r="AS39" s="683"/>
      <c r="AT39" s="683"/>
      <c r="AU39" s="683"/>
      <c r="AV39" s="683"/>
      <c r="AW39" s="683"/>
      <c r="AX39" s="683"/>
      <c r="AY39" s="684"/>
      <c r="AZ39" s="642">
        <v>22468</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9224</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1950398</v>
      </c>
      <c r="CS39" s="661"/>
      <c r="CT39" s="661"/>
      <c r="CU39" s="661"/>
      <c r="CV39" s="661"/>
      <c r="CW39" s="661"/>
      <c r="CX39" s="661"/>
      <c r="CY39" s="662"/>
      <c r="CZ39" s="645">
        <v>6.6</v>
      </c>
      <c r="DA39" s="663"/>
      <c r="DB39" s="663"/>
      <c r="DC39" s="664"/>
      <c r="DD39" s="648">
        <v>63727</v>
      </c>
      <c r="DE39" s="661"/>
      <c r="DF39" s="661"/>
      <c r="DG39" s="661"/>
      <c r="DH39" s="661"/>
      <c r="DI39" s="661"/>
      <c r="DJ39" s="661"/>
      <c r="DK39" s="662"/>
      <c r="DL39" s="648" t="s">
        <v>130</v>
      </c>
      <c r="DM39" s="661"/>
      <c r="DN39" s="661"/>
      <c r="DO39" s="661"/>
      <c r="DP39" s="661"/>
      <c r="DQ39" s="661"/>
      <c r="DR39" s="661"/>
      <c r="DS39" s="661"/>
      <c r="DT39" s="661"/>
      <c r="DU39" s="661"/>
      <c r="DV39" s="662"/>
      <c r="DW39" s="645" t="s">
        <v>130</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234</v>
      </c>
      <c r="S40" s="643"/>
      <c r="T40" s="643"/>
      <c r="U40" s="643"/>
      <c r="V40" s="643"/>
      <c r="W40" s="643"/>
      <c r="X40" s="643"/>
      <c r="Y40" s="644"/>
      <c r="Z40" s="675" t="s">
        <v>130</v>
      </c>
      <c r="AA40" s="675"/>
      <c r="AB40" s="675"/>
      <c r="AC40" s="675"/>
      <c r="AD40" s="676" t="s">
        <v>234</v>
      </c>
      <c r="AE40" s="676"/>
      <c r="AF40" s="676"/>
      <c r="AG40" s="676"/>
      <c r="AH40" s="676"/>
      <c r="AI40" s="676"/>
      <c r="AJ40" s="676"/>
      <c r="AK40" s="676"/>
      <c r="AL40" s="645" t="s">
        <v>234</v>
      </c>
      <c r="AM40" s="646"/>
      <c r="AN40" s="646"/>
      <c r="AO40" s="677"/>
      <c r="AQ40" s="682" t="s">
        <v>344</v>
      </c>
      <c r="AR40" s="683"/>
      <c r="AS40" s="683"/>
      <c r="AT40" s="683"/>
      <c r="AU40" s="683"/>
      <c r="AV40" s="683"/>
      <c r="AW40" s="683"/>
      <c r="AX40" s="683"/>
      <c r="AY40" s="684"/>
      <c r="AZ40" s="642" t="s">
        <v>178</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111</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216200</v>
      </c>
      <c r="CS40" s="643"/>
      <c r="CT40" s="643"/>
      <c r="CU40" s="643"/>
      <c r="CV40" s="643"/>
      <c r="CW40" s="643"/>
      <c r="CX40" s="643"/>
      <c r="CY40" s="644"/>
      <c r="CZ40" s="645">
        <v>0.7</v>
      </c>
      <c r="DA40" s="663"/>
      <c r="DB40" s="663"/>
      <c r="DC40" s="664"/>
      <c r="DD40" s="648">
        <v>1000</v>
      </c>
      <c r="DE40" s="643"/>
      <c r="DF40" s="643"/>
      <c r="DG40" s="643"/>
      <c r="DH40" s="643"/>
      <c r="DI40" s="643"/>
      <c r="DJ40" s="643"/>
      <c r="DK40" s="644"/>
      <c r="DL40" s="648" t="s">
        <v>234</v>
      </c>
      <c r="DM40" s="643"/>
      <c r="DN40" s="643"/>
      <c r="DO40" s="643"/>
      <c r="DP40" s="643"/>
      <c r="DQ40" s="643"/>
      <c r="DR40" s="643"/>
      <c r="DS40" s="643"/>
      <c r="DT40" s="643"/>
      <c r="DU40" s="643"/>
      <c r="DV40" s="644"/>
      <c r="DW40" s="645" t="s">
        <v>178</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178</v>
      </c>
      <c r="S41" s="643"/>
      <c r="T41" s="643"/>
      <c r="U41" s="643"/>
      <c r="V41" s="643"/>
      <c r="W41" s="643"/>
      <c r="X41" s="643"/>
      <c r="Y41" s="644"/>
      <c r="Z41" s="675" t="s">
        <v>234</v>
      </c>
      <c r="AA41" s="675"/>
      <c r="AB41" s="675"/>
      <c r="AC41" s="675"/>
      <c r="AD41" s="676" t="s">
        <v>130</v>
      </c>
      <c r="AE41" s="676"/>
      <c r="AF41" s="676"/>
      <c r="AG41" s="676"/>
      <c r="AH41" s="676"/>
      <c r="AI41" s="676"/>
      <c r="AJ41" s="676"/>
      <c r="AK41" s="676"/>
      <c r="AL41" s="645" t="s">
        <v>130</v>
      </c>
      <c r="AM41" s="646"/>
      <c r="AN41" s="646"/>
      <c r="AO41" s="677"/>
      <c r="AQ41" s="682" t="s">
        <v>349</v>
      </c>
      <c r="AR41" s="683"/>
      <c r="AS41" s="683"/>
      <c r="AT41" s="683"/>
      <c r="AU41" s="683"/>
      <c r="AV41" s="683"/>
      <c r="AW41" s="683"/>
      <c r="AX41" s="683"/>
      <c r="AY41" s="684"/>
      <c r="AZ41" s="642">
        <v>333537</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v>1</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130</v>
      </c>
      <c r="CS41" s="661"/>
      <c r="CT41" s="661"/>
      <c r="CU41" s="661"/>
      <c r="CV41" s="661"/>
      <c r="CW41" s="661"/>
      <c r="CX41" s="661"/>
      <c r="CY41" s="662"/>
      <c r="CZ41" s="645" t="s">
        <v>130</v>
      </c>
      <c r="DA41" s="663"/>
      <c r="DB41" s="663"/>
      <c r="DC41" s="664"/>
      <c r="DD41" s="648" t="s">
        <v>130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584714</v>
      </c>
      <c r="S42" s="643"/>
      <c r="T42" s="643"/>
      <c r="U42" s="643"/>
      <c r="V42" s="643"/>
      <c r="W42" s="643"/>
      <c r="X42" s="643"/>
      <c r="Y42" s="644"/>
      <c r="Z42" s="675">
        <v>1.9</v>
      </c>
      <c r="AA42" s="675"/>
      <c r="AB42" s="675"/>
      <c r="AC42" s="675"/>
      <c r="AD42" s="676" t="s">
        <v>178</v>
      </c>
      <c r="AE42" s="676"/>
      <c r="AF42" s="676"/>
      <c r="AG42" s="676"/>
      <c r="AH42" s="676"/>
      <c r="AI42" s="676"/>
      <c r="AJ42" s="676"/>
      <c r="AK42" s="676"/>
      <c r="AL42" s="645" t="s">
        <v>178</v>
      </c>
      <c r="AM42" s="646"/>
      <c r="AN42" s="646"/>
      <c r="AO42" s="677"/>
      <c r="AQ42" s="678" t="s">
        <v>353</v>
      </c>
      <c r="AR42" s="679"/>
      <c r="AS42" s="679"/>
      <c r="AT42" s="679"/>
      <c r="AU42" s="679"/>
      <c r="AV42" s="679"/>
      <c r="AW42" s="679"/>
      <c r="AX42" s="679"/>
      <c r="AY42" s="680"/>
      <c r="AZ42" s="626">
        <v>1255804</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319</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3798784</v>
      </c>
      <c r="CS42" s="643"/>
      <c r="CT42" s="643"/>
      <c r="CU42" s="643"/>
      <c r="CV42" s="643"/>
      <c r="CW42" s="643"/>
      <c r="CX42" s="643"/>
      <c r="CY42" s="644"/>
      <c r="CZ42" s="645">
        <v>12.9</v>
      </c>
      <c r="DA42" s="646"/>
      <c r="DB42" s="646"/>
      <c r="DC42" s="647"/>
      <c r="DD42" s="648">
        <v>507013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30181195</v>
      </c>
      <c r="S43" s="665"/>
      <c r="T43" s="665"/>
      <c r="U43" s="665"/>
      <c r="V43" s="665"/>
      <c r="W43" s="665"/>
      <c r="X43" s="665"/>
      <c r="Y43" s="666"/>
      <c r="Z43" s="667">
        <v>100</v>
      </c>
      <c r="AA43" s="667"/>
      <c r="AB43" s="667"/>
      <c r="AC43" s="667"/>
      <c r="AD43" s="668">
        <v>11035105</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92892</v>
      </c>
      <c r="CS43" s="661"/>
      <c r="CT43" s="661"/>
      <c r="CU43" s="661"/>
      <c r="CV43" s="661"/>
      <c r="CW43" s="661"/>
      <c r="CX43" s="661"/>
      <c r="CY43" s="662"/>
      <c r="CZ43" s="645">
        <v>0.3</v>
      </c>
      <c r="DA43" s="663"/>
      <c r="DB43" s="663"/>
      <c r="DC43" s="664"/>
      <c r="DD43" s="648">
        <v>75603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3746206</v>
      </c>
      <c r="CS44" s="643"/>
      <c r="CT44" s="643"/>
      <c r="CU44" s="643"/>
      <c r="CV44" s="643"/>
      <c r="CW44" s="643"/>
      <c r="CX44" s="643"/>
      <c r="CY44" s="644"/>
      <c r="CZ44" s="645">
        <v>12.7</v>
      </c>
      <c r="DA44" s="646"/>
      <c r="DB44" s="646"/>
      <c r="DC44" s="647"/>
      <c r="DD44" s="648">
        <v>475503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1637848</v>
      </c>
      <c r="CS45" s="661"/>
      <c r="CT45" s="661"/>
      <c r="CU45" s="661"/>
      <c r="CV45" s="661"/>
      <c r="CW45" s="661"/>
      <c r="CX45" s="661"/>
      <c r="CY45" s="662"/>
      <c r="CZ45" s="645">
        <v>5.6</v>
      </c>
      <c r="DA45" s="663"/>
      <c r="DB45" s="663"/>
      <c r="DC45" s="664"/>
      <c r="DD45" s="648">
        <v>76590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2052295</v>
      </c>
      <c r="CS46" s="643"/>
      <c r="CT46" s="643"/>
      <c r="CU46" s="643"/>
      <c r="CV46" s="643"/>
      <c r="CW46" s="643"/>
      <c r="CX46" s="643"/>
      <c r="CY46" s="644"/>
      <c r="CZ46" s="645">
        <v>7</v>
      </c>
      <c r="DA46" s="646"/>
      <c r="DB46" s="646"/>
      <c r="DC46" s="647"/>
      <c r="DD46" s="648">
        <v>390450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52578</v>
      </c>
      <c r="CS47" s="661"/>
      <c r="CT47" s="661"/>
      <c r="CU47" s="661"/>
      <c r="CV47" s="661"/>
      <c r="CW47" s="661"/>
      <c r="CX47" s="661"/>
      <c r="CY47" s="662"/>
      <c r="CZ47" s="645">
        <v>0.2</v>
      </c>
      <c r="DA47" s="663"/>
      <c r="DB47" s="663"/>
      <c r="DC47" s="664"/>
      <c r="DD47" s="648">
        <v>31510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234</v>
      </c>
      <c r="CS48" s="643"/>
      <c r="CT48" s="643"/>
      <c r="CU48" s="643"/>
      <c r="CV48" s="643"/>
      <c r="CW48" s="643"/>
      <c r="CX48" s="643"/>
      <c r="CY48" s="644"/>
      <c r="CZ48" s="645" t="s">
        <v>130</v>
      </c>
      <c r="DA48" s="646"/>
      <c r="DB48" s="646"/>
      <c r="DC48" s="647"/>
      <c r="DD48" s="648" t="s">
        <v>234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29488863</v>
      </c>
      <c r="CS49" s="627"/>
      <c r="CT49" s="627"/>
      <c r="CU49" s="627"/>
      <c r="CV49" s="627"/>
      <c r="CW49" s="627"/>
      <c r="CX49" s="627"/>
      <c r="CY49" s="628"/>
      <c r="CZ49" s="629">
        <v>100</v>
      </c>
      <c r="DA49" s="630"/>
      <c r="DB49" s="630"/>
      <c r="DC49" s="631"/>
      <c r="DD49" s="632">
        <v>13761020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5CTVlLpMcNRJK96YIIO+m2qouh/lb96f1RB4SQcjHfAAk3X0kOa9dZuA/dNInspxB9F5hwP34bmqJaGA2yD+hA==" saltValue="cCGoEqV596yXpTaQ8XgqB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30176</v>
      </c>
      <c r="R7" s="1162"/>
      <c r="S7" s="1162"/>
      <c r="T7" s="1162"/>
      <c r="U7" s="1162"/>
      <c r="V7" s="1162">
        <v>29488</v>
      </c>
      <c r="W7" s="1162"/>
      <c r="X7" s="1162"/>
      <c r="Y7" s="1162"/>
      <c r="Z7" s="1162"/>
      <c r="AA7" s="1162">
        <v>688</v>
      </c>
      <c r="AB7" s="1162"/>
      <c r="AC7" s="1162"/>
      <c r="AD7" s="1162"/>
      <c r="AE7" s="1163"/>
      <c r="AF7" s="1164">
        <v>641</v>
      </c>
      <c r="AG7" s="1165"/>
      <c r="AH7" s="1165"/>
      <c r="AI7" s="1165"/>
      <c r="AJ7" s="1166"/>
      <c r="AK7" s="1148">
        <v>2100</v>
      </c>
      <c r="AL7" s="1149"/>
      <c r="AM7" s="1149"/>
      <c r="AN7" s="1149"/>
      <c r="AO7" s="1149"/>
      <c r="AP7" s="1149">
        <v>19909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585</v>
      </c>
      <c r="BT7" s="1153"/>
      <c r="BU7" s="1153"/>
      <c r="BV7" s="1153"/>
      <c r="BW7" s="1153"/>
      <c r="BX7" s="1153"/>
      <c r="BY7" s="1153"/>
      <c r="BZ7" s="1153"/>
      <c r="CA7" s="1153"/>
      <c r="CB7" s="1153"/>
      <c r="CC7" s="1153"/>
      <c r="CD7" s="1153"/>
      <c r="CE7" s="1153"/>
      <c r="CF7" s="1153"/>
      <c r="CG7" s="1154"/>
      <c r="CH7" s="1145">
        <v>0</v>
      </c>
      <c r="CI7" s="1146"/>
      <c r="CJ7" s="1146"/>
      <c r="CK7" s="1146"/>
      <c r="CL7" s="1147"/>
      <c r="CM7" s="1145">
        <v>108</v>
      </c>
      <c r="CN7" s="1146"/>
      <c r="CO7" s="1146"/>
      <c r="CP7" s="1146"/>
      <c r="CQ7" s="1147"/>
      <c r="CR7" s="1145">
        <v>58</v>
      </c>
      <c r="CS7" s="1146"/>
      <c r="CT7" s="1146"/>
      <c r="CU7" s="1146"/>
      <c r="CV7" s="1147"/>
      <c r="CW7" s="1145" t="s">
        <v>510</v>
      </c>
      <c r="CX7" s="1146"/>
      <c r="CY7" s="1146"/>
      <c r="CZ7" s="1146"/>
      <c r="DA7" s="1147"/>
      <c r="DB7" s="1145" t="s">
        <v>510</v>
      </c>
      <c r="DC7" s="1146"/>
      <c r="DD7" s="1146"/>
      <c r="DE7" s="1146"/>
      <c r="DF7" s="1147"/>
      <c r="DG7" s="1145" t="s">
        <v>510</v>
      </c>
      <c r="DH7" s="1146"/>
      <c r="DI7" s="1146"/>
      <c r="DJ7" s="1146"/>
      <c r="DK7" s="1147"/>
      <c r="DL7" s="1145" t="s">
        <v>510</v>
      </c>
      <c r="DM7" s="1146"/>
      <c r="DN7" s="1146"/>
      <c r="DO7" s="1146"/>
      <c r="DP7" s="1147"/>
      <c r="DQ7" s="1145" t="s">
        <v>510</v>
      </c>
      <c r="DR7" s="1146"/>
      <c r="DS7" s="1146"/>
      <c r="DT7" s="1146"/>
      <c r="DU7" s="1147"/>
      <c r="DV7" s="1172"/>
      <c r="DW7" s="1173"/>
      <c r="DX7" s="1173"/>
      <c r="DY7" s="1173"/>
      <c r="DZ7" s="1174"/>
      <c r="EA7" s="256"/>
    </row>
    <row r="8" spans="1:131" s="257" customFormat="1" ht="26.25" customHeight="1" x14ac:dyDescent="0.15">
      <c r="A8" s="263">
        <v>2</v>
      </c>
      <c r="B8" s="1088" t="s">
        <v>390</v>
      </c>
      <c r="C8" s="1089"/>
      <c r="D8" s="1089"/>
      <c r="E8" s="1089"/>
      <c r="F8" s="1089"/>
      <c r="G8" s="1089"/>
      <c r="H8" s="1089"/>
      <c r="I8" s="1089"/>
      <c r="J8" s="1089"/>
      <c r="K8" s="1089"/>
      <c r="L8" s="1089"/>
      <c r="M8" s="1089"/>
      <c r="N8" s="1089"/>
      <c r="O8" s="1089"/>
      <c r="P8" s="1090"/>
      <c r="Q8" s="1100">
        <v>5</v>
      </c>
      <c r="R8" s="1101"/>
      <c r="S8" s="1101"/>
      <c r="T8" s="1101"/>
      <c r="U8" s="1101"/>
      <c r="V8" s="1101">
        <v>1</v>
      </c>
      <c r="W8" s="1101"/>
      <c r="X8" s="1101"/>
      <c r="Y8" s="1101"/>
      <c r="Z8" s="1101"/>
      <c r="AA8" s="1101">
        <v>4</v>
      </c>
      <c r="AB8" s="1101"/>
      <c r="AC8" s="1101"/>
      <c r="AD8" s="1101"/>
      <c r="AE8" s="1102"/>
      <c r="AF8" s="1094">
        <v>4</v>
      </c>
      <c r="AG8" s="1095"/>
      <c r="AH8" s="1095"/>
      <c r="AI8" s="1095"/>
      <c r="AJ8" s="1096"/>
      <c r="AK8" s="1143" t="s">
        <v>510</v>
      </c>
      <c r="AL8" s="1144"/>
      <c r="AM8" s="1144"/>
      <c r="AN8" s="1144"/>
      <c r="AO8" s="1144"/>
      <c r="AP8" s="1144" t="s">
        <v>510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586</v>
      </c>
      <c r="BT8" s="1072"/>
      <c r="BU8" s="1072"/>
      <c r="BV8" s="1072"/>
      <c r="BW8" s="1072"/>
      <c r="BX8" s="1072"/>
      <c r="BY8" s="1072"/>
      <c r="BZ8" s="1072"/>
      <c r="CA8" s="1072"/>
      <c r="CB8" s="1072"/>
      <c r="CC8" s="1072"/>
      <c r="CD8" s="1072"/>
      <c r="CE8" s="1072"/>
      <c r="CF8" s="1072"/>
      <c r="CG8" s="1073"/>
      <c r="CH8" s="1046">
        <v>3</v>
      </c>
      <c r="CI8" s="1047"/>
      <c r="CJ8" s="1047"/>
      <c r="CK8" s="1047"/>
      <c r="CL8" s="1048"/>
      <c r="CM8" s="1046">
        <v>58</v>
      </c>
      <c r="CN8" s="1047"/>
      <c r="CO8" s="1047"/>
      <c r="CP8" s="1047"/>
      <c r="CQ8" s="1048"/>
      <c r="CR8" s="1046">
        <v>14</v>
      </c>
      <c r="CS8" s="1047"/>
      <c r="CT8" s="1047"/>
      <c r="CU8" s="1047"/>
      <c r="CV8" s="1048"/>
      <c r="CW8" s="1046" t="s">
        <v>510</v>
      </c>
      <c r="CX8" s="1047"/>
      <c r="CY8" s="1047"/>
      <c r="CZ8" s="1047"/>
      <c r="DA8" s="1048"/>
      <c r="DB8" s="1046" t="s">
        <v>510</v>
      </c>
      <c r="DC8" s="1047"/>
      <c r="DD8" s="1047"/>
      <c r="DE8" s="1047"/>
      <c r="DF8" s="1048"/>
      <c r="DG8" s="1046" t="s">
        <v>510</v>
      </c>
      <c r="DH8" s="1047"/>
      <c r="DI8" s="1047"/>
      <c r="DJ8" s="1047"/>
      <c r="DK8" s="1048"/>
      <c r="DL8" s="1046" t="s">
        <v>510</v>
      </c>
      <c r="DM8" s="1047"/>
      <c r="DN8" s="1047"/>
      <c r="DO8" s="1047"/>
      <c r="DP8" s="1048"/>
      <c r="DQ8" s="1046" t="s">
        <v>510</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587</v>
      </c>
      <c r="BT9" s="1072"/>
      <c r="BU9" s="1072"/>
      <c r="BV9" s="1072"/>
      <c r="BW9" s="1072"/>
      <c r="BX9" s="1072"/>
      <c r="BY9" s="1072"/>
      <c r="BZ9" s="1072"/>
      <c r="CA9" s="1072"/>
      <c r="CB9" s="1072"/>
      <c r="CC9" s="1072"/>
      <c r="CD9" s="1072"/>
      <c r="CE9" s="1072"/>
      <c r="CF9" s="1072"/>
      <c r="CG9" s="1073"/>
      <c r="CH9" s="1046">
        <v>0</v>
      </c>
      <c r="CI9" s="1047"/>
      <c r="CJ9" s="1047"/>
      <c r="CK9" s="1047"/>
      <c r="CL9" s="1048"/>
      <c r="CM9" s="1046">
        <v>243</v>
      </c>
      <c r="CN9" s="1047"/>
      <c r="CO9" s="1047"/>
      <c r="CP9" s="1047"/>
      <c r="CQ9" s="1048"/>
      <c r="CR9" s="1046">
        <v>5</v>
      </c>
      <c r="CS9" s="1047"/>
      <c r="CT9" s="1047"/>
      <c r="CU9" s="1047"/>
      <c r="CV9" s="1048"/>
      <c r="CW9" s="1046" t="s">
        <v>510</v>
      </c>
      <c r="CX9" s="1047"/>
      <c r="CY9" s="1047"/>
      <c r="CZ9" s="1047"/>
      <c r="DA9" s="1048"/>
      <c r="DB9" s="1046" t="s">
        <v>510</v>
      </c>
      <c r="DC9" s="1047"/>
      <c r="DD9" s="1047"/>
      <c r="DE9" s="1047"/>
      <c r="DF9" s="1048"/>
      <c r="DG9" s="1046" t="s">
        <v>510</v>
      </c>
      <c r="DH9" s="1047"/>
      <c r="DI9" s="1047"/>
      <c r="DJ9" s="1047"/>
      <c r="DK9" s="1048"/>
      <c r="DL9" s="1046" t="s">
        <v>510</v>
      </c>
      <c r="DM9" s="1047"/>
      <c r="DN9" s="1047"/>
      <c r="DO9" s="1047"/>
      <c r="DP9" s="1048"/>
      <c r="DQ9" s="1046" t="s">
        <v>510</v>
      </c>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391</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645</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4592</v>
      </c>
      <c r="R28" s="1111"/>
      <c r="S28" s="1111"/>
      <c r="T28" s="1111"/>
      <c r="U28" s="1111"/>
      <c r="V28" s="1111">
        <v>4443</v>
      </c>
      <c r="W28" s="1111"/>
      <c r="X28" s="1111"/>
      <c r="Y28" s="1111"/>
      <c r="Z28" s="1111"/>
      <c r="AA28" s="1111">
        <v>149</v>
      </c>
      <c r="AB28" s="1111"/>
      <c r="AC28" s="1111"/>
      <c r="AD28" s="1111"/>
      <c r="AE28" s="1112"/>
      <c r="AF28" s="1113">
        <v>149</v>
      </c>
      <c r="AG28" s="1111"/>
      <c r="AH28" s="1111"/>
      <c r="AI28" s="1111"/>
      <c r="AJ28" s="1114"/>
      <c r="AK28" s="1115">
        <v>334</v>
      </c>
      <c r="AL28" s="1103"/>
      <c r="AM28" s="1103"/>
      <c r="AN28" s="1103"/>
      <c r="AO28" s="1103"/>
      <c r="AP28" s="1103" t="s">
        <v>510</v>
      </c>
      <c r="AQ28" s="1103"/>
      <c r="AR28" s="1103"/>
      <c r="AS28" s="1103"/>
      <c r="AT28" s="1103"/>
      <c r="AU28" s="1103" t="s">
        <v>510</v>
      </c>
      <c r="AV28" s="1103"/>
      <c r="AW28" s="1103"/>
      <c r="AX28" s="1103"/>
      <c r="AY28" s="1103"/>
      <c r="AZ28" s="1104" t="s">
        <v>510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406</v>
      </c>
      <c r="C29" s="1089"/>
      <c r="D29" s="1089"/>
      <c r="E29" s="1089"/>
      <c r="F29" s="1089"/>
      <c r="G29" s="1089"/>
      <c r="H29" s="1089"/>
      <c r="I29" s="1089"/>
      <c r="J29" s="1089"/>
      <c r="K29" s="1089"/>
      <c r="L29" s="1089"/>
      <c r="M29" s="1089"/>
      <c r="N29" s="1089"/>
      <c r="O29" s="1089"/>
      <c r="P29" s="1090"/>
      <c r="Q29" s="1100">
        <v>4355</v>
      </c>
      <c r="R29" s="1101"/>
      <c r="S29" s="1101"/>
      <c r="T29" s="1101"/>
      <c r="U29" s="1101"/>
      <c r="V29" s="1101">
        <v>4155</v>
      </c>
      <c r="W29" s="1101"/>
      <c r="X29" s="1101"/>
      <c r="Y29" s="1101"/>
      <c r="Z29" s="1101"/>
      <c r="AA29" s="1101">
        <v>200</v>
      </c>
      <c r="AB29" s="1101"/>
      <c r="AC29" s="1101"/>
      <c r="AD29" s="1101"/>
      <c r="AE29" s="1102"/>
      <c r="AF29" s="1094">
        <v>200</v>
      </c>
      <c r="AG29" s="1095"/>
      <c r="AH29" s="1095"/>
      <c r="AI29" s="1095"/>
      <c r="AJ29" s="1096"/>
      <c r="AK29" s="1037">
        <v>661</v>
      </c>
      <c r="AL29" s="1028"/>
      <c r="AM29" s="1028"/>
      <c r="AN29" s="1028"/>
      <c r="AO29" s="1028"/>
      <c r="AP29" s="1028" t="s">
        <v>510</v>
      </c>
      <c r="AQ29" s="1028"/>
      <c r="AR29" s="1028"/>
      <c r="AS29" s="1028"/>
      <c r="AT29" s="1028"/>
      <c r="AU29" s="1028" t="s">
        <v>510</v>
      </c>
      <c r="AV29" s="1028"/>
      <c r="AW29" s="1028"/>
      <c r="AX29" s="1028"/>
      <c r="AY29" s="1028"/>
      <c r="AZ29" s="1099" t="s">
        <v>510</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407</v>
      </c>
      <c r="C30" s="1089"/>
      <c r="D30" s="1089"/>
      <c r="E30" s="1089"/>
      <c r="F30" s="1089"/>
      <c r="G30" s="1089"/>
      <c r="H30" s="1089"/>
      <c r="I30" s="1089"/>
      <c r="J30" s="1089"/>
      <c r="K30" s="1089"/>
      <c r="L30" s="1089"/>
      <c r="M30" s="1089"/>
      <c r="N30" s="1089"/>
      <c r="O30" s="1089"/>
      <c r="P30" s="1090"/>
      <c r="Q30" s="1100">
        <v>562</v>
      </c>
      <c r="R30" s="1101"/>
      <c r="S30" s="1101"/>
      <c r="T30" s="1101"/>
      <c r="U30" s="1101"/>
      <c r="V30" s="1101">
        <v>547</v>
      </c>
      <c r="W30" s="1101"/>
      <c r="X30" s="1101"/>
      <c r="Y30" s="1101"/>
      <c r="Z30" s="1101"/>
      <c r="AA30" s="1101">
        <v>15</v>
      </c>
      <c r="AB30" s="1101"/>
      <c r="AC30" s="1101"/>
      <c r="AD30" s="1101"/>
      <c r="AE30" s="1102"/>
      <c r="AF30" s="1094">
        <v>15</v>
      </c>
      <c r="AG30" s="1095"/>
      <c r="AH30" s="1095"/>
      <c r="AI30" s="1095"/>
      <c r="AJ30" s="1096"/>
      <c r="AK30" s="1037">
        <v>134</v>
      </c>
      <c r="AL30" s="1028"/>
      <c r="AM30" s="1028"/>
      <c r="AN30" s="1028"/>
      <c r="AO30" s="1028"/>
      <c r="AP30" s="1028" t="s">
        <v>510</v>
      </c>
      <c r="AQ30" s="1028"/>
      <c r="AR30" s="1028"/>
      <c r="AS30" s="1028"/>
      <c r="AT30" s="1028"/>
      <c r="AU30" s="1028" t="s">
        <v>510</v>
      </c>
      <c r="AV30" s="1028"/>
      <c r="AW30" s="1028"/>
      <c r="AX30" s="1028"/>
      <c r="AY30" s="1028"/>
      <c r="AZ30" s="1099" t="s">
        <v>510</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408</v>
      </c>
      <c r="C31" s="1089"/>
      <c r="D31" s="1089"/>
      <c r="E31" s="1089"/>
      <c r="F31" s="1089"/>
      <c r="G31" s="1089"/>
      <c r="H31" s="1089"/>
      <c r="I31" s="1089"/>
      <c r="J31" s="1089"/>
      <c r="K31" s="1089"/>
      <c r="L31" s="1089"/>
      <c r="M31" s="1089"/>
      <c r="N31" s="1089"/>
      <c r="O31" s="1089"/>
      <c r="P31" s="1090"/>
      <c r="Q31" s="1100">
        <v>1106</v>
      </c>
      <c r="R31" s="1101"/>
      <c r="S31" s="1101"/>
      <c r="T31" s="1101"/>
      <c r="U31" s="1101"/>
      <c r="V31" s="1101">
        <v>948</v>
      </c>
      <c r="W31" s="1101"/>
      <c r="X31" s="1101"/>
      <c r="Y31" s="1101"/>
      <c r="Z31" s="1101"/>
      <c r="AA31" s="1101">
        <v>158</v>
      </c>
      <c r="AB31" s="1101"/>
      <c r="AC31" s="1101"/>
      <c r="AD31" s="1101"/>
      <c r="AE31" s="1102"/>
      <c r="AF31" s="1094">
        <v>2571</v>
      </c>
      <c r="AG31" s="1095"/>
      <c r="AH31" s="1095"/>
      <c r="AI31" s="1095"/>
      <c r="AJ31" s="1096"/>
      <c r="AK31" s="1037">
        <v>22</v>
      </c>
      <c r="AL31" s="1028"/>
      <c r="AM31" s="1028"/>
      <c r="AN31" s="1028"/>
      <c r="AO31" s="1028"/>
      <c r="AP31" s="1028">
        <v>1254</v>
      </c>
      <c r="AQ31" s="1028"/>
      <c r="AR31" s="1028"/>
      <c r="AS31" s="1028"/>
      <c r="AT31" s="1028"/>
      <c r="AU31" s="1028">
        <v>182</v>
      </c>
      <c r="AV31" s="1028"/>
      <c r="AW31" s="1028"/>
      <c r="AX31" s="1028"/>
      <c r="AY31" s="1028"/>
      <c r="AZ31" s="1099" t="s">
        <v>510</v>
      </c>
      <c r="BA31" s="1099"/>
      <c r="BB31" s="1099"/>
      <c r="BC31" s="1099"/>
      <c r="BD31" s="1099"/>
      <c r="BE31" s="1083" t="s">
        <v>409</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410</v>
      </c>
      <c r="C32" s="1089"/>
      <c r="D32" s="1089"/>
      <c r="E32" s="1089"/>
      <c r="F32" s="1089"/>
      <c r="G32" s="1089"/>
      <c r="H32" s="1089"/>
      <c r="I32" s="1089"/>
      <c r="J32" s="1089"/>
      <c r="K32" s="1089"/>
      <c r="L32" s="1089"/>
      <c r="M32" s="1089"/>
      <c r="N32" s="1089"/>
      <c r="O32" s="1089"/>
      <c r="P32" s="1090"/>
      <c r="Q32" s="1100">
        <v>206</v>
      </c>
      <c r="R32" s="1101"/>
      <c r="S32" s="1101"/>
      <c r="T32" s="1101"/>
      <c r="U32" s="1101"/>
      <c r="V32" s="1101">
        <v>169</v>
      </c>
      <c r="W32" s="1101"/>
      <c r="X32" s="1101"/>
      <c r="Y32" s="1101"/>
      <c r="Z32" s="1101"/>
      <c r="AA32" s="1101">
        <v>38</v>
      </c>
      <c r="AB32" s="1101"/>
      <c r="AC32" s="1101"/>
      <c r="AD32" s="1101"/>
      <c r="AE32" s="1102"/>
      <c r="AF32" s="1094">
        <v>678</v>
      </c>
      <c r="AG32" s="1095"/>
      <c r="AH32" s="1095"/>
      <c r="AI32" s="1095"/>
      <c r="AJ32" s="1096"/>
      <c r="AK32" s="1037" t="s">
        <v>510</v>
      </c>
      <c r="AL32" s="1028"/>
      <c r="AM32" s="1028"/>
      <c r="AN32" s="1028"/>
      <c r="AO32" s="1028"/>
      <c r="AP32" s="1028" t="s">
        <v>510</v>
      </c>
      <c r="AQ32" s="1028"/>
      <c r="AR32" s="1028"/>
      <c r="AS32" s="1028"/>
      <c r="AT32" s="1028"/>
      <c r="AU32" s="1028" t="s">
        <v>510</v>
      </c>
      <c r="AV32" s="1028"/>
      <c r="AW32" s="1028"/>
      <c r="AX32" s="1028"/>
      <c r="AY32" s="1028"/>
      <c r="AZ32" s="1099" t="s">
        <v>510</v>
      </c>
      <c r="BA32" s="1099"/>
      <c r="BB32" s="1099"/>
      <c r="BC32" s="1099"/>
      <c r="BD32" s="1099"/>
      <c r="BE32" s="1083" t="s">
        <v>409</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411</v>
      </c>
      <c r="C33" s="1089"/>
      <c r="D33" s="1089"/>
      <c r="E33" s="1089"/>
      <c r="F33" s="1089"/>
      <c r="G33" s="1089"/>
      <c r="H33" s="1089"/>
      <c r="I33" s="1089"/>
      <c r="J33" s="1089"/>
      <c r="K33" s="1089"/>
      <c r="L33" s="1089"/>
      <c r="M33" s="1089"/>
      <c r="N33" s="1089"/>
      <c r="O33" s="1089"/>
      <c r="P33" s="1090"/>
      <c r="Q33" s="1100">
        <v>1420</v>
      </c>
      <c r="R33" s="1101"/>
      <c r="S33" s="1101"/>
      <c r="T33" s="1101"/>
      <c r="U33" s="1101"/>
      <c r="V33" s="1101">
        <v>1413</v>
      </c>
      <c r="W33" s="1101"/>
      <c r="X33" s="1101"/>
      <c r="Y33" s="1101"/>
      <c r="Z33" s="1101"/>
      <c r="AA33" s="1101">
        <v>7</v>
      </c>
      <c r="AB33" s="1101"/>
      <c r="AC33" s="1101"/>
      <c r="AD33" s="1101"/>
      <c r="AE33" s="1102"/>
      <c r="AF33" s="1094">
        <v>144</v>
      </c>
      <c r="AG33" s="1095"/>
      <c r="AH33" s="1095"/>
      <c r="AI33" s="1095"/>
      <c r="AJ33" s="1096"/>
      <c r="AK33" s="1037">
        <v>522</v>
      </c>
      <c r="AL33" s="1028"/>
      <c r="AM33" s="1028"/>
      <c r="AN33" s="1028"/>
      <c r="AO33" s="1028"/>
      <c r="AP33" s="1028">
        <v>8469</v>
      </c>
      <c r="AQ33" s="1028"/>
      <c r="AR33" s="1028"/>
      <c r="AS33" s="1028"/>
      <c r="AT33" s="1028"/>
      <c r="AU33" s="1028">
        <v>5149</v>
      </c>
      <c r="AV33" s="1028"/>
      <c r="AW33" s="1028"/>
      <c r="AX33" s="1028"/>
      <c r="AY33" s="1028"/>
      <c r="AZ33" s="1099" t="s">
        <v>510</v>
      </c>
      <c r="BA33" s="1099"/>
      <c r="BB33" s="1099"/>
      <c r="BC33" s="1099"/>
      <c r="BD33" s="1099"/>
      <c r="BE33" s="1083" t="s">
        <v>409</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412</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3756</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130</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397</v>
      </c>
      <c r="R66" s="1059"/>
      <c r="S66" s="1059"/>
      <c r="T66" s="1059"/>
      <c r="U66" s="1060"/>
      <c r="V66" s="1058" t="s">
        <v>416</v>
      </c>
      <c r="W66" s="1059"/>
      <c r="X66" s="1059"/>
      <c r="Y66" s="1059"/>
      <c r="Z66" s="1060"/>
      <c r="AA66" s="1058" t="s">
        <v>417</v>
      </c>
      <c r="AB66" s="1059"/>
      <c r="AC66" s="1059"/>
      <c r="AD66" s="1059"/>
      <c r="AE66" s="1060"/>
      <c r="AF66" s="1064" t="s">
        <v>400</v>
      </c>
      <c r="AG66" s="1065"/>
      <c r="AH66" s="1065"/>
      <c r="AI66" s="1065"/>
      <c r="AJ66" s="1066"/>
      <c r="AK66" s="1058" t="s">
        <v>401</v>
      </c>
      <c r="AL66" s="1053"/>
      <c r="AM66" s="1053"/>
      <c r="AN66" s="1053"/>
      <c r="AO66" s="1054"/>
      <c r="AP66" s="1058" t="s">
        <v>402</v>
      </c>
      <c r="AQ66" s="1059"/>
      <c r="AR66" s="1059"/>
      <c r="AS66" s="1059"/>
      <c r="AT66" s="1060"/>
      <c r="AU66" s="1058" t="s">
        <v>418</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575</v>
      </c>
      <c r="C68" s="1043"/>
      <c r="D68" s="1043"/>
      <c r="E68" s="1043"/>
      <c r="F68" s="1043"/>
      <c r="G68" s="1043"/>
      <c r="H68" s="1043"/>
      <c r="I68" s="1043"/>
      <c r="J68" s="1043"/>
      <c r="K68" s="1043"/>
      <c r="L68" s="1043"/>
      <c r="M68" s="1043"/>
      <c r="N68" s="1043"/>
      <c r="O68" s="1043"/>
      <c r="P68" s="1044"/>
      <c r="Q68" s="1045">
        <v>1109</v>
      </c>
      <c r="R68" s="1039"/>
      <c r="S68" s="1039"/>
      <c r="T68" s="1039"/>
      <c r="U68" s="1039"/>
      <c r="V68" s="1039">
        <v>1105</v>
      </c>
      <c r="W68" s="1039"/>
      <c r="X68" s="1039"/>
      <c r="Y68" s="1039"/>
      <c r="Z68" s="1039"/>
      <c r="AA68" s="1039">
        <v>4</v>
      </c>
      <c r="AB68" s="1039"/>
      <c r="AC68" s="1039"/>
      <c r="AD68" s="1039"/>
      <c r="AE68" s="1039"/>
      <c r="AF68" s="1039">
        <v>4</v>
      </c>
      <c r="AG68" s="1039"/>
      <c r="AH68" s="1039"/>
      <c r="AI68" s="1039"/>
      <c r="AJ68" s="1039"/>
      <c r="AK68" s="1039" t="s">
        <v>510</v>
      </c>
      <c r="AL68" s="1039"/>
      <c r="AM68" s="1039"/>
      <c r="AN68" s="1039"/>
      <c r="AO68" s="1039"/>
      <c r="AP68" s="1039" t="s">
        <v>510</v>
      </c>
      <c r="AQ68" s="1039"/>
      <c r="AR68" s="1039"/>
      <c r="AS68" s="1039"/>
      <c r="AT68" s="1039"/>
      <c r="AU68" s="1039" t="s">
        <v>510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576</v>
      </c>
      <c r="C69" s="1032"/>
      <c r="D69" s="1032"/>
      <c r="E69" s="1032"/>
      <c r="F69" s="1032"/>
      <c r="G69" s="1032"/>
      <c r="H69" s="1032"/>
      <c r="I69" s="1032"/>
      <c r="J69" s="1032"/>
      <c r="K69" s="1032"/>
      <c r="L69" s="1032"/>
      <c r="M69" s="1032"/>
      <c r="N69" s="1032"/>
      <c r="O69" s="1032"/>
      <c r="P69" s="1033"/>
      <c r="Q69" s="1034">
        <v>86</v>
      </c>
      <c r="R69" s="1028"/>
      <c r="S69" s="1028"/>
      <c r="T69" s="1028"/>
      <c r="U69" s="1028"/>
      <c r="V69" s="1028">
        <v>70</v>
      </c>
      <c r="W69" s="1028"/>
      <c r="X69" s="1028"/>
      <c r="Y69" s="1028"/>
      <c r="Z69" s="1028"/>
      <c r="AA69" s="1028">
        <v>17</v>
      </c>
      <c r="AB69" s="1028"/>
      <c r="AC69" s="1028"/>
      <c r="AD69" s="1028"/>
      <c r="AE69" s="1028"/>
      <c r="AF69" s="1028">
        <v>17</v>
      </c>
      <c r="AG69" s="1028"/>
      <c r="AH69" s="1028"/>
      <c r="AI69" s="1028"/>
      <c r="AJ69" s="1028"/>
      <c r="AK69" s="1028" t="s">
        <v>510</v>
      </c>
      <c r="AL69" s="1028"/>
      <c r="AM69" s="1028"/>
      <c r="AN69" s="1028"/>
      <c r="AO69" s="1028"/>
      <c r="AP69" s="1028" t="s">
        <v>510</v>
      </c>
      <c r="AQ69" s="1028"/>
      <c r="AR69" s="1028"/>
      <c r="AS69" s="1028"/>
      <c r="AT69" s="1028"/>
      <c r="AU69" s="1028" t="s">
        <v>510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577</v>
      </c>
      <c r="C70" s="1032"/>
      <c r="D70" s="1032"/>
      <c r="E70" s="1032"/>
      <c r="F70" s="1032"/>
      <c r="G70" s="1032"/>
      <c r="H70" s="1032"/>
      <c r="I70" s="1032"/>
      <c r="J70" s="1032"/>
      <c r="K70" s="1032"/>
      <c r="L70" s="1032"/>
      <c r="M70" s="1032"/>
      <c r="N70" s="1032"/>
      <c r="O70" s="1032"/>
      <c r="P70" s="1033"/>
      <c r="Q70" s="1034">
        <v>7102</v>
      </c>
      <c r="R70" s="1028"/>
      <c r="S70" s="1028"/>
      <c r="T70" s="1028"/>
      <c r="U70" s="1028"/>
      <c r="V70" s="1028">
        <v>6921</v>
      </c>
      <c r="W70" s="1028"/>
      <c r="X70" s="1028"/>
      <c r="Y70" s="1028"/>
      <c r="Z70" s="1028"/>
      <c r="AA70" s="1028">
        <v>181</v>
      </c>
      <c r="AB70" s="1028"/>
      <c r="AC70" s="1028"/>
      <c r="AD70" s="1028"/>
      <c r="AE70" s="1028"/>
      <c r="AF70" s="1028">
        <v>181</v>
      </c>
      <c r="AG70" s="1028"/>
      <c r="AH70" s="1028"/>
      <c r="AI70" s="1028"/>
      <c r="AJ70" s="1028"/>
      <c r="AK70" s="1028" t="s">
        <v>510</v>
      </c>
      <c r="AL70" s="1028"/>
      <c r="AM70" s="1028"/>
      <c r="AN70" s="1028"/>
      <c r="AO70" s="1028"/>
      <c r="AP70" s="1028" t="s">
        <v>510</v>
      </c>
      <c r="AQ70" s="1028"/>
      <c r="AR70" s="1028"/>
      <c r="AS70" s="1028"/>
      <c r="AT70" s="1028"/>
      <c r="AU70" s="1028" t="s">
        <v>510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578</v>
      </c>
      <c r="C71" s="1032"/>
      <c r="D71" s="1032"/>
      <c r="E71" s="1032"/>
      <c r="F71" s="1032"/>
      <c r="G71" s="1032"/>
      <c r="H71" s="1032"/>
      <c r="I71" s="1032"/>
      <c r="J71" s="1032"/>
      <c r="K71" s="1032"/>
      <c r="L71" s="1032"/>
      <c r="M71" s="1032"/>
      <c r="N71" s="1032"/>
      <c r="O71" s="1032"/>
      <c r="P71" s="1033"/>
      <c r="Q71" s="1034">
        <v>2368</v>
      </c>
      <c r="R71" s="1028"/>
      <c r="S71" s="1028"/>
      <c r="T71" s="1028"/>
      <c r="U71" s="1028"/>
      <c r="V71" s="1028">
        <v>2284</v>
      </c>
      <c r="W71" s="1028"/>
      <c r="X71" s="1028"/>
      <c r="Y71" s="1028"/>
      <c r="Z71" s="1028"/>
      <c r="AA71" s="1028">
        <v>84</v>
      </c>
      <c r="AB71" s="1028"/>
      <c r="AC71" s="1028"/>
      <c r="AD71" s="1028"/>
      <c r="AE71" s="1028"/>
      <c r="AF71" s="1028">
        <v>84</v>
      </c>
      <c r="AG71" s="1028"/>
      <c r="AH71" s="1028"/>
      <c r="AI71" s="1028"/>
      <c r="AJ71" s="1028"/>
      <c r="AK71" s="1028">
        <v>49</v>
      </c>
      <c r="AL71" s="1028"/>
      <c r="AM71" s="1028"/>
      <c r="AN71" s="1028"/>
      <c r="AO71" s="1028"/>
      <c r="AP71" s="1028">
        <v>1966</v>
      </c>
      <c r="AQ71" s="1028"/>
      <c r="AR71" s="1028"/>
      <c r="AS71" s="1028"/>
      <c r="AT71" s="1028"/>
      <c r="AU71" s="1028">
        <v>1285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579</v>
      </c>
      <c r="C72" s="1032"/>
      <c r="D72" s="1032"/>
      <c r="E72" s="1032"/>
      <c r="F72" s="1032"/>
      <c r="G72" s="1032"/>
      <c r="H72" s="1032"/>
      <c r="I72" s="1032"/>
      <c r="J72" s="1032"/>
      <c r="K72" s="1032"/>
      <c r="L72" s="1032"/>
      <c r="M72" s="1032"/>
      <c r="N72" s="1032"/>
      <c r="O72" s="1032"/>
      <c r="P72" s="1033"/>
      <c r="Q72" s="1034">
        <v>99</v>
      </c>
      <c r="R72" s="1028"/>
      <c r="S72" s="1028"/>
      <c r="T72" s="1028"/>
      <c r="U72" s="1028"/>
      <c r="V72" s="1028">
        <v>89</v>
      </c>
      <c r="W72" s="1028"/>
      <c r="X72" s="1028"/>
      <c r="Y72" s="1028"/>
      <c r="Z72" s="1028"/>
      <c r="AA72" s="1028">
        <v>11</v>
      </c>
      <c r="AB72" s="1028"/>
      <c r="AC72" s="1028"/>
      <c r="AD72" s="1028"/>
      <c r="AE72" s="1028"/>
      <c r="AF72" s="1028">
        <v>11</v>
      </c>
      <c r="AG72" s="1028"/>
      <c r="AH72" s="1028"/>
      <c r="AI72" s="1028"/>
      <c r="AJ72" s="1028"/>
      <c r="AK72" s="1028">
        <v>1</v>
      </c>
      <c r="AL72" s="1028"/>
      <c r="AM72" s="1028"/>
      <c r="AN72" s="1028"/>
      <c r="AO72" s="1028"/>
      <c r="AP72" s="1028" t="s">
        <v>510</v>
      </c>
      <c r="AQ72" s="1028"/>
      <c r="AR72" s="1028"/>
      <c r="AS72" s="1028"/>
      <c r="AT72" s="1028"/>
      <c r="AU72" s="1028" t="s">
        <v>510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580</v>
      </c>
      <c r="C73" s="1032"/>
      <c r="D73" s="1032"/>
      <c r="E73" s="1032"/>
      <c r="F73" s="1032"/>
      <c r="G73" s="1032"/>
      <c r="H73" s="1032"/>
      <c r="I73" s="1032"/>
      <c r="J73" s="1032"/>
      <c r="K73" s="1032"/>
      <c r="L73" s="1032"/>
      <c r="M73" s="1032"/>
      <c r="N73" s="1032"/>
      <c r="O73" s="1032"/>
      <c r="P73" s="1033"/>
      <c r="Q73" s="1034">
        <v>70</v>
      </c>
      <c r="R73" s="1028"/>
      <c r="S73" s="1028"/>
      <c r="T73" s="1028"/>
      <c r="U73" s="1028"/>
      <c r="V73" s="1028">
        <v>64</v>
      </c>
      <c r="W73" s="1028"/>
      <c r="X73" s="1028"/>
      <c r="Y73" s="1028"/>
      <c r="Z73" s="1028"/>
      <c r="AA73" s="1028">
        <v>6</v>
      </c>
      <c r="AB73" s="1028"/>
      <c r="AC73" s="1028"/>
      <c r="AD73" s="1028"/>
      <c r="AE73" s="1028"/>
      <c r="AF73" s="1028">
        <v>6</v>
      </c>
      <c r="AG73" s="1028"/>
      <c r="AH73" s="1028"/>
      <c r="AI73" s="1028"/>
      <c r="AJ73" s="1028"/>
      <c r="AK73" s="1028" t="s">
        <v>510</v>
      </c>
      <c r="AL73" s="1028"/>
      <c r="AM73" s="1028"/>
      <c r="AN73" s="1028"/>
      <c r="AO73" s="1028"/>
      <c r="AP73" s="1028" t="s">
        <v>510</v>
      </c>
      <c r="AQ73" s="1028"/>
      <c r="AR73" s="1028"/>
      <c r="AS73" s="1028"/>
      <c r="AT73" s="1028"/>
      <c r="AU73" s="1028" t="s">
        <v>510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581</v>
      </c>
      <c r="C74" s="1032"/>
      <c r="D74" s="1032"/>
      <c r="E74" s="1032"/>
      <c r="F74" s="1032"/>
      <c r="G74" s="1032"/>
      <c r="H74" s="1032"/>
      <c r="I74" s="1032"/>
      <c r="J74" s="1032"/>
      <c r="K74" s="1032"/>
      <c r="L74" s="1032"/>
      <c r="M74" s="1032"/>
      <c r="N74" s="1032"/>
      <c r="O74" s="1032"/>
      <c r="P74" s="1033"/>
      <c r="Q74" s="1034">
        <v>342</v>
      </c>
      <c r="R74" s="1028"/>
      <c r="S74" s="1028"/>
      <c r="T74" s="1028"/>
      <c r="U74" s="1028"/>
      <c r="V74" s="1028">
        <v>286</v>
      </c>
      <c r="W74" s="1028"/>
      <c r="X74" s="1028"/>
      <c r="Y74" s="1028"/>
      <c r="Z74" s="1028"/>
      <c r="AA74" s="1028">
        <v>56</v>
      </c>
      <c r="AB74" s="1028"/>
      <c r="AC74" s="1028"/>
      <c r="AD74" s="1028"/>
      <c r="AE74" s="1028"/>
      <c r="AF74" s="1028">
        <v>56</v>
      </c>
      <c r="AG74" s="1028"/>
      <c r="AH74" s="1028"/>
      <c r="AI74" s="1028"/>
      <c r="AJ74" s="1028"/>
      <c r="AK74" s="1028" t="s">
        <v>510</v>
      </c>
      <c r="AL74" s="1028"/>
      <c r="AM74" s="1028"/>
      <c r="AN74" s="1028"/>
      <c r="AO74" s="1028"/>
      <c r="AP74" s="1028" t="s">
        <v>510</v>
      </c>
      <c r="AQ74" s="1028"/>
      <c r="AR74" s="1028"/>
      <c r="AS74" s="1028"/>
      <c r="AT74" s="1028"/>
      <c r="AU74" s="1028" t="s">
        <v>510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582</v>
      </c>
      <c r="C75" s="1032"/>
      <c r="D75" s="1032"/>
      <c r="E75" s="1032"/>
      <c r="F75" s="1032"/>
      <c r="G75" s="1032"/>
      <c r="H75" s="1032"/>
      <c r="I75" s="1032"/>
      <c r="J75" s="1032"/>
      <c r="K75" s="1032"/>
      <c r="L75" s="1032"/>
      <c r="M75" s="1032"/>
      <c r="N75" s="1032"/>
      <c r="O75" s="1032"/>
      <c r="P75" s="1033"/>
      <c r="Q75" s="1035">
        <v>157056</v>
      </c>
      <c r="R75" s="1036"/>
      <c r="S75" s="1036"/>
      <c r="T75" s="1036"/>
      <c r="U75" s="1037"/>
      <c r="V75" s="1038">
        <v>149362</v>
      </c>
      <c r="W75" s="1036"/>
      <c r="X75" s="1036"/>
      <c r="Y75" s="1036"/>
      <c r="Z75" s="1037"/>
      <c r="AA75" s="1038">
        <v>7694</v>
      </c>
      <c r="AB75" s="1036"/>
      <c r="AC75" s="1036"/>
      <c r="AD75" s="1036"/>
      <c r="AE75" s="1037"/>
      <c r="AF75" s="1038">
        <v>7694</v>
      </c>
      <c r="AG75" s="1036"/>
      <c r="AH75" s="1036"/>
      <c r="AI75" s="1036"/>
      <c r="AJ75" s="1037"/>
      <c r="AK75" s="1038">
        <v>1365</v>
      </c>
      <c r="AL75" s="1036"/>
      <c r="AM75" s="1036"/>
      <c r="AN75" s="1036"/>
      <c r="AO75" s="1037"/>
      <c r="AP75" s="1038" t="s">
        <v>510</v>
      </c>
      <c r="AQ75" s="1036"/>
      <c r="AR75" s="1036"/>
      <c r="AS75" s="1036"/>
      <c r="AT75" s="1037"/>
      <c r="AU75" s="1038" t="s">
        <v>510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583</v>
      </c>
      <c r="C76" s="1032"/>
      <c r="D76" s="1032"/>
      <c r="E76" s="1032"/>
      <c r="F76" s="1032"/>
      <c r="G76" s="1032"/>
      <c r="H76" s="1032"/>
      <c r="I76" s="1032"/>
      <c r="J76" s="1032"/>
      <c r="K76" s="1032"/>
      <c r="L76" s="1032"/>
      <c r="M76" s="1032"/>
      <c r="N76" s="1032"/>
      <c r="O76" s="1032"/>
      <c r="P76" s="1033"/>
      <c r="Q76" s="1035">
        <v>5315</v>
      </c>
      <c r="R76" s="1036"/>
      <c r="S76" s="1036"/>
      <c r="T76" s="1036"/>
      <c r="U76" s="1037"/>
      <c r="V76" s="1038">
        <v>5497</v>
      </c>
      <c r="W76" s="1036"/>
      <c r="X76" s="1036"/>
      <c r="Y76" s="1036"/>
      <c r="Z76" s="1037"/>
      <c r="AA76" s="1038">
        <v>-182</v>
      </c>
      <c r="AB76" s="1036"/>
      <c r="AC76" s="1036"/>
      <c r="AD76" s="1036"/>
      <c r="AE76" s="1037"/>
      <c r="AF76" s="1038">
        <v>653</v>
      </c>
      <c r="AG76" s="1036"/>
      <c r="AH76" s="1036"/>
      <c r="AI76" s="1036"/>
      <c r="AJ76" s="1037"/>
      <c r="AK76" s="1038" t="s">
        <v>510</v>
      </c>
      <c r="AL76" s="1036"/>
      <c r="AM76" s="1036"/>
      <c r="AN76" s="1036"/>
      <c r="AO76" s="1037"/>
      <c r="AP76" s="1038">
        <v>1406</v>
      </c>
      <c r="AQ76" s="1036"/>
      <c r="AR76" s="1036"/>
      <c r="AS76" s="1036"/>
      <c r="AT76" s="1037"/>
      <c r="AU76" s="1038">
        <v>369</v>
      </c>
      <c r="AV76" s="1036"/>
      <c r="AW76" s="1036"/>
      <c r="AX76" s="1036"/>
      <c r="AY76" s="1037"/>
      <c r="AZ76" s="1029" t="s">
        <v>584</v>
      </c>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307</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307</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307</v>
      </c>
      <c r="DR109" s="951"/>
      <c r="DS109" s="951"/>
      <c r="DT109" s="951"/>
      <c r="DU109" s="952"/>
      <c r="DV109" s="953" t="s">
        <v>430</v>
      </c>
      <c r="DW109" s="951"/>
      <c r="DX109" s="951"/>
      <c r="DY109" s="951"/>
      <c r="DZ109" s="982"/>
    </row>
    <row r="110" spans="1:131" s="248" customFormat="1" ht="26.25" customHeight="1" x14ac:dyDescent="0.15">
      <c r="A110" s="855" t="s">
        <v>432</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3">
        <v>1836862</v>
      </c>
      <c r="AB110" s="944"/>
      <c r="AC110" s="944"/>
      <c r="AD110" s="944"/>
      <c r="AE110" s="945"/>
      <c r="AF110" s="946">
        <v>1823543</v>
      </c>
      <c r="AG110" s="944"/>
      <c r="AH110" s="944"/>
      <c r="AI110" s="944"/>
      <c r="AJ110" s="945"/>
      <c r="AK110" s="946">
        <v>1874159</v>
      </c>
      <c r="AL110" s="944"/>
      <c r="AM110" s="944"/>
      <c r="AN110" s="944"/>
      <c r="AO110" s="945"/>
      <c r="AP110" s="947">
        <v>18.899999999999999</v>
      </c>
      <c r="AQ110" s="948"/>
      <c r="AR110" s="948"/>
      <c r="AS110" s="948"/>
      <c r="AT110" s="949"/>
      <c r="AU110" s="983" t="s">
        <v>75</v>
      </c>
      <c r="AV110" s="984"/>
      <c r="AW110" s="984"/>
      <c r="AX110" s="984"/>
      <c r="AY110" s="984"/>
      <c r="AZ110" s="909" t="s">
        <v>433</v>
      </c>
      <c r="BA110" s="856"/>
      <c r="BB110" s="856"/>
      <c r="BC110" s="856"/>
      <c r="BD110" s="856"/>
      <c r="BE110" s="856"/>
      <c r="BF110" s="856"/>
      <c r="BG110" s="856"/>
      <c r="BH110" s="856"/>
      <c r="BI110" s="856"/>
      <c r="BJ110" s="856"/>
      <c r="BK110" s="856"/>
      <c r="BL110" s="856"/>
      <c r="BM110" s="856"/>
      <c r="BN110" s="856"/>
      <c r="BO110" s="856"/>
      <c r="BP110" s="857"/>
      <c r="BQ110" s="910">
        <v>18438156</v>
      </c>
      <c r="BR110" s="891"/>
      <c r="BS110" s="891"/>
      <c r="BT110" s="891"/>
      <c r="BU110" s="891"/>
      <c r="BV110" s="891">
        <v>18971364</v>
      </c>
      <c r="BW110" s="891"/>
      <c r="BX110" s="891"/>
      <c r="BY110" s="891"/>
      <c r="BZ110" s="891"/>
      <c r="CA110" s="891">
        <v>19909052</v>
      </c>
      <c r="CB110" s="891"/>
      <c r="CC110" s="891"/>
      <c r="CD110" s="891"/>
      <c r="CE110" s="891"/>
      <c r="CF110" s="915">
        <v>200.4</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609235</v>
      </c>
      <c r="DH110" s="891"/>
      <c r="DI110" s="891"/>
      <c r="DJ110" s="891"/>
      <c r="DK110" s="891"/>
      <c r="DL110" s="891">
        <v>477000</v>
      </c>
      <c r="DM110" s="891"/>
      <c r="DN110" s="891"/>
      <c r="DO110" s="891"/>
      <c r="DP110" s="891"/>
      <c r="DQ110" s="891">
        <v>344767</v>
      </c>
      <c r="DR110" s="891"/>
      <c r="DS110" s="891"/>
      <c r="DT110" s="891"/>
      <c r="DU110" s="891"/>
      <c r="DV110" s="892">
        <v>3.5</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437</v>
      </c>
      <c r="AB111" s="972"/>
      <c r="AC111" s="972"/>
      <c r="AD111" s="972"/>
      <c r="AE111" s="973"/>
      <c r="AF111" s="974" t="s">
        <v>438</v>
      </c>
      <c r="AG111" s="972"/>
      <c r="AH111" s="972"/>
      <c r="AI111" s="972"/>
      <c r="AJ111" s="973"/>
      <c r="AK111" s="974" t="s">
        <v>438</v>
      </c>
      <c r="AL111" s="972"/>
      <c r="AM111" s="972"/>
      <c r="AN111" s="972"/>
      <c r="AO111" s="973"/>
      <c r="AP111" s="975" t="s">
        <v>130</v>
      </c>
      <c r="AQ111" s="976"/>
      <c r="AR111" s="976"/>
      <c r="AS111" s="976"/>
      <c r="AT111" s="977"/>
      <c r="AU111" s="985"/>
      <c r="AV111" s="986"/>
      <c r="AW111" s="986"/>
      <c r="AX111" s="986"/>
      <c r="AY111" s="986"/>
      <c r="AZ111" s="863" t="s">
        <v>439</v>
      </c>
      <c r="BA111" s="796"/>
      <c r="BB111" s="796"/>
      <c r="BC111" s="796"/>
      <c r="BD111" s="796"/>
      <c r="BE111" s="796"/>
      <c r="BF111" s="796"/>
      <c r="BG111" s="796"/>
      <c r="BH111" s="796"/>
      <c r="BI111" s="796"/>
      <c r="BJ111" s="796"/>
      <c r="BK111" s="796"/>
      <c r="BL111" s="796"/>
      <c r="BM111" s="796"/>
      <c r="BN111" s="796"/>
      <c r="BO111" s="796"/>
      <c r="BP111" s="797"/>
      <c r="BQ111" s="835">
        <v>619280</v>
      </c>
      <c r="BR111" s="836"/>
      <c r="BS111" s="836"/>
      <c r="BT111" s="836"/>
      <c r="BU111" s="836"/>
      <c r="BV111" s="836">
        <v>477000</v>
      </c>
      <c r="BW111" s="836"/>
      <c r="BX111" s="836"/>
      <c r="BY111" s="836"/>
      <c r="BZ111" s="836"/>
      <c r="CA111" s="836">
        <v>344767</v>
      </c>
      <c r="CB111" s="836"/>
      <c r="CC111" s="836"/>
      <c r="CD111" s="836"/>
      <c r="CE111" s="836"/>
      <c r="CF111" s="924">
        <v>3.5</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35" t="s">
        <v>130</v>
      </c>
      <c r="DH111" s="836"/>
      <c r="DI111" s="836"/>
      <c r="DJ111" s="836"/>
      <c r="DK111" s="836"/>
      <c r="DL111" s="836" t="s">
        <v>437</v>
      </c>
      <c r="DM111" s="836"/>
      <c r="DN111" s="836"/>
      <c r="DO111" s="836"/>
      <c r="DP111" s="836"/>
      <c r="DQ111" s="836" t="s">
        <v>438</v>
      </c>
      <c r="DR111" s="836"/>
      <c r="DS111" s="836"/>
      <c r="DT111" s="836"/>
      <c r="DU111" s="836"/>
      <c r="DV111" s="842" t="s">
        <v>438</v>
      </c>
      <c r="DW111" s="842"/>
      <c r="DX111" s="842"/>
      <c r="DY111" s="842"/>
      <c r="DZ111" s="843"/>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438</v>
      </c>
      <c r="AB112" s="826"/>
      <c r="AC112" s="826"/>
      <c r="AD112" s="826"/>
      <c r="AE112" s="827"/>
      <c r="AF112" s="828" t="s">
        <v>130</v>
      </c>
      <c r="AG112" s="826"/>
      <c r="AH112" s="826"/>
      <c r="AI112" s="826"/>
      <c r="AJ112" s="827"/>
      <c r="AK112" s="828" t="s">
        <v>438</v>
      </c>
      <c r="AL112" s="826"/>
      <c r="AM112" s="826"/>
      <c r="AN112" s="826"/>
      <c r="AO112" s="827"/>
      <c r="AP112" s="873" t="s">
        <v>130</v>
      </c>
      <c r="AQ112" s="874"/>
      <c r="AR112" s="874"/>
      <c r="AS112" s="874"/>
      <c r="AT112" s="875"/>
      <c r="AU112" s="985"/>
      <c r="AV112" s="986"/>
      <c r="AW112" s="986"/>
      <c r="AX112" s="986"/>
      <c r="AY112" s="986"/>
      <c r="AZ112" s="863" t="s">
        <v>443</v>
      </c>
      <c r="BA112" s="796"/>
      <c r="BB112" s="796"/>
      <c r="BC112" s="796"/>
      <c r="BD112" s="796"/>
      <c r="BE112" s="796"/>
      <c r="BF112" s="796"/>
      <c r="BG112" s="796"/>
      <c r="BH112" s="796"/>
      <c r="BI112" s="796"/>
      <c r="BJ112" s="796"/>
      <c r="BK112" s="796"/>
      <c r="BL112" s="796"/>
      <c r="BM112" s="796"/>
      <c r="BN112" s="796"/>
      <c r="BO112" s="796"/>
      <c r="BP112" s="797"/>
      <c r="BQ112" s="835">
        <v>5793550</v>
      </c>
      <c r="BR112" s="836"/>
      <c r="BS112" s="836"/>
      <c r="BT112" s="836"/>
      <c r="BU112" s="836"/>
      <c r="BV112" s="836">
        <v>5522078</v>
      </c>
      <c r="BW112" s="836"/>
      <c r="BX112" s="836"/>
      <c r="BY112" s="836"/>
      <c r="BZ112" s="836"/>
      <c r="CA112" s="836">
        <v>5330704</v>
      </c>
      <c r="CB112" s="836"/>
      <c r="CC112" s="836"/>
      <c r="CD112" s="836"/>
      <c r="CE112" s="836"/>
      <c r="CF112" s="924">
        <v>53.7</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35" t="s">
        <v>437</v>
      </c>
      <c r="DH112" s="836"/>
      <c r="DI112" s="836"/>
      <c r="DJ112" s="836"/>
      <c r="DK112" s="836"/>
      <c r="DL112" s="836" t="s">
        <v>438</v>
      </c>
      <c r="DM112" s="836"/>
      <c r="DN112" s="836"/>
      <c r="DO112" s="836"/>
      <c r="DP112" s="836"/>
      <c r="DQ112" s="836" t="s">
        <v>438</v>
      </c>
      <c r="DR112" s="836"/>
      <c r="DS112" s="836"/>
      <c r="DT112" s="836"/>
      <c r="DU112" s="836"/>
      <c r="DV112" s="842" t="s">
        <v>438</v>
      </c>
      <c r="DW112" s="842"/>
      <c r="DX112" s="842"/>
      <c r="DY112" s="842"/>
      <c r="DZ112" s="843"/>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541409</v>
      </c>
      <c r="AB113" s="972"/>
      <c r="AC113" s="972"/>
      <c r="AD113" s="972"/>
      <c r="AE113" s="973"/>
      <c r="AF113" s="974">
        <v>506422</v>
      </c>
      <c r="AG113" s="972"/>
      <c r="AH113" s="972"/>
      <c r="AI113" s="972"/>
      <c r="AJ113" s="973"/>
      <c r="AK113" s="974">
        <v>413328</v>
      </c>
      <c r="AL113" s="972"/>
      <c r="AM113" s="972"/>
      <c r="AN113" s="972"/>
      <c r="AO113" s="973"/>
      <c r="AP113" s="975">
        <v>4.2</v>
      </c>
      <c r="AQ113" s="976"/>
      <c r="AR113" s="976"/>
      <c r="AS113" s="976"/>
      <c r="AT113" s="977"/>
      <c r="AU113" s="985"/>
      <c r="AV113" s="986"/>
      <c r="AW113" s="986"/>
      <c r="AX113" s="986"/>
      <c r="AY113" s="986"/>
      <c r="AZ113" s="863" t="s">
        <v>446</v>
      </c>
      <c r="BA113" s="796"/>
      <c r="BB113" s="796"/>
      <c r="BC113" s="796"/>
      <c r="BD113" s="796"/>
      <c r="BE113" s="796"/>
      <c r="BF113" s="796"/>
      <c r="BG113" s="796"/>
      <c r="BH113" s="796"/>
      <c r="BI113" s="796"/>
      <c r="BJ113" s="796"/>
      <c r="BK113" s="796"/>
      <c r="BL113" s="796"/>
      <c r="BM113" s="796"/>
      <c r="BN113" s="796"/>
      <c r="BO113" s="796"/>
      <c r="BP113" s="797"/>
      <c r="BQ113" s="835">
        <v>1412264</v>
      </c>
      <c r="BR113" s="836"/>
      <c r="BS113" s="836"/>
      <c r="BT113" s="836"/>
      <c r="BU113" s="836"/>
      <c r="BV113" s="836">
        <v>1549979</v>
      </c>
      <c r="BW113" s="836"/>
      <c r="BX113" s="836"/>
      <c r="BY113" s="836"/>
      <c r="BZ113" s="836"/>
      <c r="CA113" s="836">
        <v>1654258</v>
      </c>
      <c r="CB113" s="836"/>
      <c r="CC113" s="836"/>
      <c r="CD113" s="836"/>
      <c r="CE113" s="836"/>
      <c r="CF113" s="924">
        <v>16.7</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130</v>
      </c>
      <c r="DH113" s="826"/>
      <c r="DI113" s="826"/>
      <c r="DJ113" s="826"/>
      <c r="DK113" s="827"/>
      <c r="DL113" s="828" t="s">
        <v>438</v>
      </c>
      <c r="DM113" s="826"/>
      <c r="DN113" s="826"/>
      <c r="DO113" s="826"/>
      <c r="DP113" s="827"/>
      <c r="DQ113" s="828" t="s">
        <v>438</v>
      </c>
      <c r="DR113" s="826"/>
      <c r="DS113" s="826"/>
      <c r="DT113" s="826"/>
      <c r="DU113" s="827"/>
      <c r="DV113" s="873" t="s">
        <v>437</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296161</v>
      </c>
      <c r="AB114" s="826"/>
      <c r="AC114" s="826"/>
      <c r="AD114" s="826"/>
      <c r="AE114" s="827"/>
      <c r="AF114" s="828">
        <v>280517</v>
      </c>
      <c r="AG114" s="826"/>
      <c r="AH114" s="826"/>
      <c r="AI114" s="826"/>
      <c r="AJ114" s="827"/>
      <c r="AK114" s="828">
        <v>275309</v>
      </c>
      <c r="AL114" s="826"/>
      <c r="AM114" s="826"/>
      <c r="AN114" s="826"/>
      <c r="AO114" s="827"/>
      <c r="AP114" s="873">
        <v>2.8</v>
      </c>
      <c r="AQ114" s="874"/>
      <c r="AR114" s="874"/>
      <c r="AS114" s="874"/>
      <c r="AT114" s="875"/>
      <c r="AU114" s="985"/>
      <c r="AV114" s="986"/>
      <c r="AW114" s="986"/>
      <c r="AX114" s="986"/>
      <c r="AY114" s="986"/>
      <c r="AZ114" s="863" t="s">
        <v>449</v>
      </c>
      <c r="BA114" s="796"/>
      <c r="BB114" s="796"/>
      <c r="BC114" s="796"/>
      <c r="BD114" s="796"/>
      <c r="BE114" s="796"/>
      <c r="BF114" s="796"/>
      <c r="BG114" s="796"/>
      <c r="BH114" s="796"/>
      <c r="BI114" s="796"/>
      <c r="BJ114" s="796"/>
      <c r="BK114" s="796"/>
      <c r="BL114" s="796"/>
      <c r="BM114" s="796"/>
      <c r="BN114" s="796"/>
      <c r="BO114" s="796"/>
      <c r="BP114" s="797"/>
      <c r="BQ114" s="835">
        <v>2191947</v>
      </c>
      <c r="BR114" s="836"/>
      <c r="BS114" s="836"/>
      <c r="BT114" s="836"/>
      <c r="BU114" s="836"/>
      <c r="BV114" s="836">
        <v>2166033</v>
      </c>
      <c r="BW114" s="836"/>
      <c r="BX114" s="836"/>
      <c r="BY114" s="836"/>
      <c r="BZ114" s="836"/>
      <c r="CA114" s="836">
        <v>2067267</v>
      </c>
      <c r="CB114" s="836"/>
      <c r="CC114" s="836"/>
      <c r="CD114" s="836"/>
      <c r="CE114" s="836"/>
      <c r="CF114" s="924">
        <v>20.8</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130</v>
      </c>
      <c r="DH114" s="826"/>
      <c r="DI114" s="826"/>
      <c r="DJ114" s="826"/>
      <c r="DK114" s="827"/>
      <c r="DL114" s="828" t="s">
        <v>437</v>
      </c>
      <c r="DM114" s="826"/>
      <c r="DN114" s="826"/>
      <c r="DO114" s="826"/>
      <c r="DP114" s="827"/>
      <c r="DQ114" s="828" t="s">
        <v>130</v>
      </c>
      <c r="DR114" s="826"/>
      <c r="DS114" s="826"/>
      <c r="DT114" s="826"/>
      <c r="DU114" s="827"/>
      <c r="DV114" s="873" t="s">
        <v>438</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159286</v>
      </c>
      <c r="AB115" s="972"/>
      <c r="AC115" s="972"/>
      <c r="AD115" s="972"/>
      <c r="AE115" s="973"/>
      <c r="AF115" s="974">
        <v>149973</v>
      </c>
      <c r="AG115" s="972"/>
      <c r="AH115" s="972"/>
      <c r="AI115" s="972"/>
      <c r="AJ115" s="973"/>
      <c r="AK115" s="974">
        <v>138147</v>
      </c>
      <c r="AL115" s="972"/>
      <c r="AM115" s="972"/>
      <c r="AN115" s="972"/>
      <c r="AO115" s="973"/>
      <c r="AP115" s="975">
        <v>1.4</v>
      </c>
      <c r="AQ115" s="976"/>
      <c r="AR115" s="976"/>
      <c r="AS115" s="976"/>
      <c r="AT115" s="977"/>
      <c r="AU115" s="985"/>
      <c r="AV115" s="986"/>
      <c r="AW115" s="986"/>
      <c r="AX115" s="986"/>
      <c r="AY115" s="986"/>
      <c r="AZ115" s="863" t="s">
        <v>452</v>
      </c>
      <c r="BA115" s="796"/>
      <c r="BB115" s="796"/>
      <c r="BC115" s="796"/>
      <c r="BD115" s="796"/>
      <c r="BE115" s="796"/>
      <c r="BF115" s="796"/>
      <c r="BG115" s="796"/>
      <c r="BH115" s="796"/>
      <c r="BI115" s="796"/>
      <c r="BJ115" s="796"/>
      <c r="BK115" s="796"/>
      <c r="BL115" s="796"/>
      <c r="BM115" s="796"/>
      <c r="BN115" s="796"/>
      <c r="BO115" s="796"/>
      <c r="BP115" s="797"/>
      <c r="BQ115" s="835" t="s">
        <v>130</v>
      </c>
      <c r="BR115" s="836"/>
      <c r="BS115" s="836"/>
      <c r="BT115" s="836"/>
      <c r="BU115" s="836"/>
      <c r="BV115" s="836" t="s">
        <v>130</v>
      </c>
      <c r="BW115" s="836"/>
      <c r="BX115" s="836"/>
      <c r="BY115" s="836"/>
      <c r="BZ115" s="836"/>
      <c r="CA115" s="836" t="s">
        <v>130</v>
      </c>
      <c r="CB115" s="836"/>
      <c r="CC115" s="836"/>
      <c r="CD115" s="836"/>
      <c r="CE115" s="836"/>
      <c r="CF115" s="924" t="s">
        <v>130</v>
      </c>
      <c r="CG115" s="925"/>
      <c r="CH115" s="925"/>
      <c r="CI115" s="925"/>
      <c r="CJ115" s="925"/>
      <c r="CK115" s="980"/>
      <c r="CL115" s="867"/>
      <c r="CM115" s="863"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438</v>
      </c>
      <c r="DH115" s="826"/>
      <c r="DI115" s="826"/>
      <c r="DJ115" s="826"/>
      <c r="DK115" s="827"/>
      <c r="DL115" s="828" t="s">
        <v>438</v>
      </c>
      <c r="DM115" s="826"/>
      <c r="DN115" s="826"/>
      <c r="DO115" s="826"/>
      <c r="DP115" s="827"/>
      <c r="DQ115" s="828" t="s">
        <v>438</v>
      </c>
      <c r="DR115" s="826"/>
      <c r="DS115" s="826"/>
      <c r="DT115" s="826"/>
      <c r="DU115" s="827"/>
      <c r="DV115" s="873" t="s">
        <v>130</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130</v>
      </c>
      <c r="AB116" s="826"/>
      <c r="AC116" s="826"/>
      <c r="AD116" s="826"/>
      <c r="AE116" s="827"/>
      <c r="AF116" s="828" t="s">
        <v>438</v>
      </c>
      <c r="AG116" s="826"/>
      <c r="AH116" s="826"/>
      <c r="AI116" s="826"/>
      <c r="AJ116" s="827"/>
      <c r="AK116" s="828" t="s">
        <v>438</v>
      </c>
      <c r="AL116" s="826"/>
      <c r="AM116" s="826"/>
      <c r="AN116" s="826"/>
      <c r="AO116" s="827"/>
      <c r="AP116" s="873" t="s">
        <v>130</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35" t="s">
        <v>438</v>
      </c>
      <c r="BR116" s="836"/>
      <c r="BS116" s="836"/>
      <c r="BT116" s="836"/>
      <c r="BU116" s="836"/>
      <c r="BV116" s="836" t="s">
        <v>438</v>
      </c>
      <c r="BW116" s="836"/>
      <c r="BX116" s="836"/>
      <c r="BY116" s="836"/>
      <c r="BZ116" s="836"/>
      <c r="CA116" s="836" t="s">
        <v>438</v>
      </c>
      <c r="CB116" s="836"/>
      <c r="CC116" s="836"/>
      <c r="CD116" s="836"/>
      <c r="CE116" s="836"/>
      <c r="CF116" s="924" t="s">
        <v>438</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10045</v>
      </c>
      <c r="DH116" s="826"/>
      <c r="DI116" s="826"/>
      <c r="DJ116" s="826"/>
      <c r="DK116" s="827"/>
      <c r="DL116" s="828" t="s">
        <v>130</v>
      </c>
      <c r="DM116" s="826"/>
      <c r="DN116" s="826"/>
      <c r="DO116" s="826"/>
      <c r="DP116" s="827"/>
      <c r="DQ116" s="828" t="s">
        <v>437</v>
      </c>
      <c r="DR116" s="826"/>
      <c r="DS116" s="826"/>
      <c r="DT116" s="826"/>
      <c r="DU116" s="827"/>
      <c r="DV116" s="873" t="s">
        <v>130</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2833718</v>
      </c>
      <c r="AB117" s="958"/>
      <c r="AC117" s="958"/>
      <c r="AD117" s="958"/>
      <c r="AE117" s="959"/>
      <c r="AF117" s="960">
        <v>2760455</v>
      </c>
      <c r="AG117" s="958"/>
      <c r="AH117" s="958"/>
      <c r="AI117" s="958"/>
      <c r="AJ117" s="959"/>
      <c r="AK117" s="960">
        <v>2700943</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35" t="s">
        <v>437</v>
      </c>
      <c r="BR117" s="836"/>
      <c r="BS117" s="836"/>
      <c r="BT117" s="836"/>
      <c r="BU117" s="836"/>
      <c r="BV117" s="836" t="s">
        <v>437</v>
      </c>
      <c r="BW117" s="836"/>
      <c r="BX117" s="836"/>
      <c r="BY117" s="836"/>
      <c r="BZ117" s="836"/>
      <c r="CA117" s="836" t="s">
        <v>130</v>
      </c>
      <c r="CB117" s="836"/>
      <c r="CC117" s="836"/>
      <c r="CD117" s="836"/>
      <c r="CE117" s="836"/>
      <c r="CF117" s="924" t="s">
        <v>130</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437</v>
      </c>
      <c r="DH117" s="826"/>
      <c r="DI117" s="826"/>
      <c r="DJ117" s="826"/>
      <c r="DK117" s="827"/>
      <c r="DL117" s="828" t="s">
        <v>130</v>
      </c>
      <c r="DM117" s="826"/>
      <c r="DN117" s="826"/>
      <c r="DO117" s="826"/>
      <c r="DP117" s="827"/>
      <c r="DQ117" s="828" t="s">
        <v>437</v>
      </c>
      <c r="DR117" s="826"/>
      <c r="DS117" s="826"/>
      <c r="DT117" s="826"/>
      <c r="DU117" s="827"/>
      <c r="DV117" s="873" t="s">
        <v>437</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307</v>
      </c>
      <c r="AL118" s="951"/>
      <c r="AM118" s="951"/>
      <c r="AN118" s="951"/>
      <c r="AO118" s="952"/>
      <c r="AP118" s="954" t="s">
        <v>430</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130</v>
      </c>
      <c r="BR118" s="894"/>
      <c r="BS118" s="894"/>
      <c r="BT118" s="894"/>
      <c r="BU118" s="894"/>
      <c r="BV118" s="894" t="s">
        <v>130</v>
      </c>
      <c r="BW118" s="894"/>
      <c r="BX118" s="894"/>
      <c r="BY118" s="894"/>
      <c r="BZ118" s="894"/>
      <c r="CA118" s="894" t="s">
        <v>130</v>
      </c>
      <c r="CB118" s="894"/>
      <c r="CC118" s="894"/>
      <c r="CD118" s="894"/>
      <c r="CE118" s="894"/>
      <c r="CF118" s="924" t="s">
        <v>437</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437</v>
      </c>
      <c r="DH118" s="826"/>
      <c r="DI118" s="826"/>
      <c r="DJ118" s="826"/>
      <c r="DK118" s="827"/>
      <c r="DL118" s="828" t="s">
        <v>130</v>
      </c>
      <c r="DM118" s="826"/>
      <c r="DN118" s="826"/>
      <c r="DO118" s="826"/>
      <c r="DP118" s="827"/>
      <c r="DQ118" s="828" t="s">
        <v>130</v>
      </c>
      <c r="DR118" s="826"/>
      <c r="DS118" s="826"/>
      <c r="DT118" s="826"/>
      <c r="DU118" s="827"/>
      <c r="DV118" s="873" t="s">
        <v>130</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141301</v>
      </c>
      <c r="AB119" s="944"/>
      <c r="AC119" s="944"/>
      <c r="AD119" s="944"/>
      <c r="AE119" s="945"/>
      <c r="AF119" s="946">
        <v>139727</v>
      </c>
      <c r="AG119" s="944"/>
      <c r="AH119" s="944"/>
      <c r="AI119" s="944"/>
      <c r="AJ119" s="945"/>
      <c r="AK119" s="946">
        <v>138147</v>
      </c>
      <c r="AL119" s="944"/>
      <c r="AM119" s="944"/>
      <c r="AN119" s="944"/>
      <c r="AO119" s="945"/>
      <c r="AP119" s="947">
        <v>1.4</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462</v>
      </c>
      <c r="BP119" s="927"/>
      <c r="BQ119" s="931">
        <v>28455197</v>
      </c>
      <c r="BR119" s="894"/>
      <c r="BS119" s="894"/>
      <c r="BT119" s="894"/>
      <c r="BU119" s="894"/>
      <c r="BV119" s="894">
        <v>28686454</v>
      </c>
      <c r="BW119" s="894"/>
      <c r="BX119" s="894"/>
      <c r="BY119" s="894"/>
      <c r="BZ119" s="894"/>
      <c r="CA119" s="894">
        <v>29306048</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394</v>
      </c>
      <c r="DH119" s="809"/>
      <c r="DI119" s="809"/>
      <c r="DJ119" s="809"/>
      <c r="DK119" s="810"/>
      <c r="DL119" s="811" t="s">
        <v>394</v>
      </c>
      <c r="DM119" s="809"/>
      <c r="DN119" s="809"/>
      <c r="DO119" s="809"/>
      <c r="DP119" s="810"/>
      <c r="DQ119" s="811" t="s">
        <v>394</v>
      </c>
      <c r="DR119" s="809"/>
      <c r="DS119" s="809"/>
      <c r="DT119" s="809"/>
      <c r="DU119" s="810"/>
      <c r="DV119" s="897" t="s">
        <v>394</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394</v>
      </c>
      <c r="AB120" s="826"/>
      <c r="AC120" s="826"/>
      <c r="AD120" s="826"/>
      <c r="AE120" s="827"/>
      <c r="AF120" s="828" t="s">
        <v>394</v>
      </c>
      <c r="AG120" s="826"/>
      <c r="AH120" s="826"/>
      <c r="AI120" s="826"/>
      <c r="AJ120" s="827"/>
      <c r="AK120" s="828" t="s">
        <v>130</v>
      </c>
      <c r="AL120" s="826"/>
      <c r="AM120" s="826"/>
      <c r="AN120" s="826"/>
      <c r="AO120" s="827"/>
      <c r="AP120" s="873" t="s">
        <v>394</v>
      </c>
      <c r="AQ120" s="874"/>
      <c r="AR120" s="874"/>
      <c r="AS120" s="874"/>
      <c r="AT120" s="875"/>
      <c r="AU120" s="932" t="s">
        <v>464</v>
      </c>
      <c r="AV120" s="933"/>
      <c r="AW120" s="933"/>
      <c r="AX120" s="933"/>
      <c r="AY120" s="934"/>
      <c r="AZ120" s="909" t="s">
        <v>465</v>
      </c>
      <c r="BA120" s="856"/>
      <c r="BB120" s="856"/>
      <c r="BC120" s="856"/>
      <c r="BD120" s="856"/>
      <c r="BE120" s="856"/>
      <c r="BF120" s="856"/>
      <c r="BG120" s="856"/>
      <c r="BH120" s="856"/>
      <c r="BI120" s="856"/>
      <c r="BJ120" s="856"/>
      <c r="BK120" s="856"/>
      <c r="BL120" s="856"/>
      <c r="BM120" s="856"/>
      <c r="BN120" s="856"/>
      <c r="BO120" s="856"/>
      <c r="BP120" s="857"/>
      <c r="BQ120" s="910">
        <v>6302777</v>
      </c>
      <c r="BR120" s="891"/>
      <c r="BS120" s="891"/>
      <c r="BT120" s="891"/>
      <c r="BU120" s="891"/>
      <c r="BV120" s="891">
        <v>6365393</v>
      </c>
      <c r="BW120" s="891"/>
      <c r="BX120" s="891"/>
      <c r="BY120" s="891"/>
      <c r="BZ120" s="891"/>
      <c r="CA120" s="891">
        <v>6271616</v>
      </c>
      <c r="CB120" s="891"/>
      <c r="CC120" s="891"/>
      <c r="CD120" s="891"/>
      <c r="CE120" s="891"/>
      <c r="CF120" s="915">
        <v>63.1</v>
      </c>
      <c r="CG120" s="916"/>
      <c r="CH120" s="916"/>
      <c r="CI120" s="916"/>
      <c r="CJ120" s="916"/>
      <c r="CK120" s="917" t="s">
        <v>466</v>
      </c>
      <c r="CL120" s="901"/>
      <c r="CM120" s="901"/>
      <c r="CN120" s="901"/>
      <c r="CO120" s="902"/>
      <c r="CP120" s="921" t="s">
        <v>411</v>
      </c>
      <c r="CQ120" s="922"/>
      <c r="CR120" s="922"/>
      <c r="CS120" s="922"/>
      <c r="CT120" s="922"/>
      <c r="CU120" s="922"/>
      <c r="CV120" s="922"/>
      <c r="CW120" s="922"/>
      <c r="CX120" s="922"/>
      <c r="CY120" s="922"/>
      <c r="CZ120" s="922"/>
      <c r="DA120" s="922"/>
      <c r="DB120" s="922"/>
      <c r="DC120" s="922"/>
      <c r="DD120" s="922"/>
      <c r="DE120" s="922"/>
      <c r="DF120" s="923"/>
      <c r="DG120" s="910" t="s">
        <v>394</v>
      </c>
      <c r="DH120" s="891"/>
      <c r="DI120" s="891"/>
      <c r="DJ120" s="891"/>
      <c r="DK120" s="891"/>
      <c r="DL120" s="891" t="s">
        <v>394</v>
      </c>
      <c r="DM120" s="891"/>
      <c r="DN120" s="891"/>
      <c r="DO120" s="891"/>
      <c r="DP120" s="891"/>
      <c r="DQ120" s="891">
        <v>5148903</v>
      </c>
      <c r="DR120" s="891"/>
      <c r="DS120" s="891"/>
      <c r="DT120" s="891"/>
      <c r="DU120" s="891"/>
      <c r="DV120" s="892">
        <v>51.8</v>
      </c>
      <c r="DW120" s="892"/>
      <c r="DX120" s="892"/>
      <c r="DY120" s="892"/>
      <c r="DZ120" s="893"/>
    </row>
    <row r="121" spans="1:130" s="248" customFormat="1" ht="26.25" customHeight="1" x14ac:dyDescent="0.15">
      <c r="A121" s="866"/>
      <c r="B121" s="867"/>
      <c r="C121" s="912" t="s">
        <v>467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394</v>
      </c>
      <c r="AB121" s="826"/>
      <c r="AC121" s="826"/>
      <c r="AD121" s="826"/>
      <c r="AE121" s="827"/>
      <c r="AF121" s="828" t="s">
        <v>468</v>
      </c>
      <c r="AG121" s="826"/>
      <c r="AH121" s="826"/>
      <c r="AI121" s="826"/>
      <c r="AJ121" s="827"/>
      <c r="AK121" s="828" t="s">
        <v>394</v>
      </c>
      <c r="AL121" s="826"/>
      <c r="AM121" s="826"/>
      <c r="AN121" s="826"/>
      <c r="AO121" s="827"/>
      <c r="AP121" s="873" t="s">
        <v>394</v>
      </c>
      <c r="AQ121" s="874"/>
      <c r="AR121" s="874"/>
      <c r="AS121" s="874"/>
      <c r="AT121" s="875"/>
      <c r="AU121" s="935"/>
      <c r="AV121" s="936"/>
      <c r="AW121" s="936"/>
      <c r="AX121" s="936"/>
      <c r="AY121" s="937"/>
      <c r="AZ121" s="863" t="s">
        <v>469</v>
      </c>
      <c r="BA121" s="796"/>
      <c r="BB121" s="796"/>
      <c r="BC121" s="796"/>
      <c r="BD121" s="796"/>
      <c r="BE121" s="796"/>
      <c r="BF121" s="796"/>
      <c r="BG121" s="796"/>
      <c r="BH121" s="796"/>
      <c r="BI121" s="796"/>
      <c r="BJ121" s="796"/>
      <c r="BK121" s="796"/>
      <c r="BL121" s="796"/>
      <c r="BM121" s="796"/>
      <c r="BN121" s="796"/>
      <c r="BO121" s="796"/>
      <c r="BP121" s="797"/>
      <c r="BQ121" s="835">
        <v>3279497</v>
      </c>
      <c r="BR121" s="836"/>
      <c r="BS121" s="836"/>
      <c r="BT121" s="836"/>
      <c r="BU121" s="836"/>
      <c r="BV121" s="836">
        <v>3550649</v>
      </c>
      <c r="BW121" s="836"/>
      <c r="BX121" s="836"/>
      <c r="BY121" s="836"/>
      <c r="BZ121" s="836"/>
      <c r="CA121" s="836">
        <v>3502385</v>
      </c>
      <c r="CB121" s="836"/>
      <c r="CC121" s="836"/>
      <c r="CD121" s="836"/>
      <c r="CE121" s="836"/>
      <c r="CF121" s="924">
        <v>35.299999999999997</v>
      </c>
      <c r="CG121" s="925"/>
      <c r="CH121" s="925"/>
      <c r="CI121" s="925"/>
      <c r="CJ121" s="925"/>
      <c r="CK121" s="918"/>
      <c r="CL121" s="904"/>
      <c r="CM121" s="904"/>
      <c r="CN121" s="904"/>
      <c r="CO121" s="905"/>
      <c r="CP121" s="884" t="s">
        <v>470</v>
      </c>
      <c r="CQ121" s="885"/>
      <c r="CR121" s="885"/>
      <c r="CS121" s="885"/>
      <c r="CT121" s="885"/>
      <c r="CU121" s="885"/>
      <c r="CV121" s="885"/>
      <c r="CW121" s="885"/>
      <c r="CX121" s="885"/>
      <c r="CY121" s="885"/>
      <c r="CZ121" s="885"/>
      <c r="DA121" s="885"/>
      <c r="DB121" s="885"/>
      <c r="DC121" s="885"/>
      <c r="DD121" s="885"/>
      <c r="DE121" s="885"/>
      <c r="DF121" s="886"/>
      <c r="DG121" s="835">
        <v>117813</v>
      </c>
      <c r="DH121" s="836"/>
      <c r="DI121" s="836"/>
      <c r="DJ121" s="836"/>
      <c r="DK121" s="836"/>
      <c r="DL121" s="836">
        <v>147576</v>
      </c>
      <c r="DM121" s="836"/>
      <c r="DN121" s="836"/>
      <c r="DO121" s="836"/>
      <c r="DP121" s="836"/>
      <c r="DQ121" s="836">
        <v>181801</v>
      </c>
      <c r="DR121" s="836"/>
      <c r="DS121" s="836"/>
      <c r="DT121" s="836"/>
      <c r="DU121" s="836"/>
      <c r="DV121" s="842">
        <v>1.8</v>
      </c>
      <c r="DW121" s="842"/>
      <c r="DX121" s="842"/>
      <c r="DY121" s="842"/>
      <c r="DZ121" s="843"/>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394</v>
      </c>
      <c r="AB122" s="826"/>
      <c r="AC122" s="826"/>
      <c r="AD122" s="826"/>
      <c r="AE122" s="827"/>
      <c r="AF122" s="828" t="s">
        <v>394</v>
      </c>
      <c r="AG122" s="826"/>
      <c r="AH122" s="826"/>
      <c r="AI122" s="826"/>
      <c r="AJ122" s="827"/>
      <c r="AK122" s="828" t="s">
        <v>394</v>
      </c>
      <c r="AL122" s="826"/>
      <c r="AM122" s="826"/>
      <c r="AN122" s="826"/>
      <c r="AO122" s="827"/>
      <c r="AP122" s="873" t="s">
        <v>394</v>
      </c>
      <c r="AQ122" s="874"/>
      <c r="AR122" s="874"/>
      <c r="AS122" s="874"/>
      <c r="AT122" s="875"/>
      <c r="AU122" s="935"/>
      <c r="AV122" s="936"/>
      <c r="AW122" s="936"/>
      <c r="AX122" s="936"/>
      <c r="AY122" s="937"/>
      <c r="AZ122" s="928" t="s">
        <v>471</v>
      </c>
      <c r="BA122" s="929"/>
      <c r="BB122" s="929"/>
      <c r="BC122" s="929"/>
      <c r="BD122" s="929"/>
      <c r="BE122" s="929"/>
      <c r="BF122" s="929"/>
      <c r="BG122" s="929"/>
      <c r="BH122" s="929"/>
      <c r="BI122" s="929"/>
      <c r="BJ122" s="929"/>
      <c r="BK122" s="929"/>
      <c r="BL122" s="929"/>
      <c r="BM122" s="929"/>
      <c r="BN122" s="929"/>
      <c r="BO122" s="929"/>
      <c r="BP122" s="930"/>
      <c r="BQ122" s="931">
        <v>18123773</v>
      </c>
      <c r="BR122" s="894"/>
      <c r="BS122" s="894"/>
      <c r="BT122" s="894"/>
      <c r="BU122" s="894"/>
      <c r="BV122" s="894">
        <v>18116021</v>
      </c>
      <c r="BW122" s="894"/>
      <c r="BX122" s="894"/>
      <c r="BY122" s="894"/>
      <c r="BZ122" s="894"/>
      <c r="CA122" s="894">
        <v>18187621</v>
      </c>
      <c r="CB122" s="894"/>
      <c r="CC122" s="894"/>
      <c r="CD122" s="894"/>
      <c r="CE122" s="894"/>
      <c r="CF122" s="895">
        <v>183.1</v>
      </c>
      <c r="CG122" s="896"/>
      <c r="CH122" s="896"/>
      <c r="CI122" s="896"/>
      <c r="CJ122" s="896"/>
      <c r="CK122" s="918"/>
      <c r="CL122" s="904"/>
      <c r="CM122" s="904"/>
      <c r="CN122" s="904"/>
      <c r="CO122" s="905"/>
      <c r="CP122" s="884" t="s">
        <v>410</v>
      </c>
      <c r="CQ122" s="885"/>
      <c r="CR122" s="885"/>
      <c r="CS122" s="885"/>
      <c r="CT122" s="885"/>
      <c r="CU122" s="885"/>
      <c r="CV122" s="885"/>
      <c r="CW122" s="885"/>
      <c r="CX122" s="885"/>
      <c r="CY122" s="885"/>
      <c r="CZ122" s="885"/>
      <c r="DA122" s="885"/>
      <c r="DB122" s="885"/>
      <c r="DC122" s="885"/>
      <c r="DD122" s="885"/>
      <c r="DE122" s="885"/>
      <c r="DF122" s="886"/>
      <c r="DG122" s="835" t="s">
        <v>130</v>
      </c>
      <c r="DH122" s="836"/>
      <c r="DI122" s="836"/>
      <c r="DJ122" s="836"/>
      <c r="DK122" s="836"/>
      <c r="DL122" s="836" t="s">
        <v>394</v>
      </c>
      <c r="DM122" s="836"/>
      <c r="DN122" s="836"/>
      <c r="DO122" s="836"/>
      <c r="DP122" s="836"/>
      <c r="DQ122" s="836" t="s">
        <v>394</v>
      </c>
      <c r="DR122" s="836"/>
      <c r="DS122" s="836"/>
      <c r="DT122" s="836"/>
      <c r="DU122" s="836"/>
      <c r="DV122" s="842" t="s">
        <v>394</v>
      </c>
      <c r="DW122" s="842"/>
      <c r="DX122" s="842"/>
      <c r="DY122" s="842"/>
      <c r="DZ122" s="843"/>
    </row>
    <row r="123" spans="1:130" s="248" customFormat="1" ht="26.25" customHeight="1" x14ac:dyDescent="0.15">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17100</v>
      </c>
      <c r="AB123" s="826"/>
      <c r="AC123" s="826"/>
      <c r="AD123" s="826"/>
      <c r="AE123" s="827"/>
      <c r="AF123" s="828">
        <v>10045</v>
      </c>
      <c r="AG123" s="826"/>
      <c r="AH123" s="826"/>
      <c r="AI123" s="826"/>
      <c r="AJ123" s="827"/>
      <c r="AK123" s="828" t="s">
        <v>394</v>
      </c>
      <c r="AL123" s="826"/>
      <c r="AM123" s="826"/>
      <c r="AN123" s="826"/>
      <c r="AO123" s="827"/>
      <c r="AP123" s="873" t="s">
        <v>130</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472</v>
      </c>
      <c r="BP123" s="927"/>
      <c r="BQ123" s="881">
        <v>27706047</v>
      </c>
      <c r="BR123" s="882"/>
      <c r="BS123" s="882"/>
      <c r="BT123" s="882"/>
      <c r="BU123" s="882"/>
      <c r="BV123" s="882">
        <v>28032063</v>
      </c>
      <c r="BW123" s="882"/>
      <c r="BX123" s="882"/>
      <c r="BY123" s="882"/>
      <c r="BZ123" s="882"/>
      <c r="CA123" s="882">
        <v>27961622</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394</v>
      </c>
      <c r="AB124" s="826"/>
      <c r="AC124" s="826"/>
      <c r="AD124" s="826"/>
      <c r="AE124" s="827"/>
      <c r="AF124" s="828" t="s">
        <v>394</v>
      </c>
      <c r="AG124" s="826"/>
      <c r="AH124" s="826"/>
      <c r="AI124" s="826"/>
      <c r="AJ124" s="827"/>
      <c r="AK124" s="828" t="s">
        <v>130</v>
      </c>
      <c r="AL124" s="826"/>
      <c r="AM124" s="826"/>
      <c r="AN124" s="826"/>
      <c r="AO124" s="827"/>
      <c r="AP124" s="873" t="s">
        <v>130</v>
      </c>
      <c r="AQ124" s="874"/>
      <c r="AR124" s="874"/>
      <c r="AS124" s="874"/>
      <c r="AT124" s="875"/>
      <c r="AU124" s="876" t="s">
        <v>473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7.7</v>
      </c>
      <c r="BR124" s="880"/>
      <c r="BS124" s="880"/>
      <c r="BT124" s="880"/>
      <c r="BU124" s="880"/>
      <c r="BV124" s="880">
        <v>6.7</v>
      </c>
      <c r="BW124" s="880"/>
      <c r="BX124" s="880"/>
      <c r="BY124" s="880"/>
      <c r="BZ124" s="880"/>
      <c r="CA124" s="880">
        <v>13.5</v>
      </c>
      <c r="CB124" s="880"/>
      <c r="CC124" s="880"/>
      <c r="CD124" s="880"/>
      <c r="CE124" s="880"/>
      <c r="CF124" s="770"/>
      <c r="CG124" s="771"/>
      <c r="CH124" s="771"/>
      <c r="CI124" s="771"/>
      <c r="CJ124" s="911"/>
      <c r="CK124" s="919"/>
      <c r="CL124" s="919"/>
      <c r="CM124" s="919"/>
      <c r="CN124" s="919"/>
      <c r="CO124" s="920"/>
      <c r="CP124" s="884" t="s">
        <v>474</v>
      </c>
      <c r="CQ124" s="885"/>
      <c r="CR124" s="885"/>
      <c r="CS124" s="885"/>
      <c r="CT124" s="885"/>
      <c r="CU124" s="885"/>
      <c r="CV124" s="885"/>
      <c r="CW124" s="885"/>
      <c r="CX124" s="885"/>
      <c r="CY124" s="885"/>
      <c r="CZ124" s="885"/>
      <c r="DA124" s="885"/>
      <c r="DB124" s="885"/>
      <c r="DC124" s="885"/>
      <c r="DD124" s="885"/>
      <c r="DE124" s="885"/>
      <c r="DF124" s="886"/>
      <c r="DG124" s="808">
        <v>5675737</v>
      </c>
      <c r="DH124" s="809"/>
      <c r="DI124" s="809"/>
      <c r="DJ124" s="809"/>
      <c r="DK124" s="810"/>
      <c r="DL124" s="811">
        <v>5374502</v>
      </c>
      <c r="DM124" s="809"/>
      <c r="DN124" s="809"/>
      <c r="DO124" s="809"/>
      <c r="DP124" s="810"/>
      <c r="DQ124" s="811" t="s">
        <v>394</v>
      </c>
      <c r="DR124" s="809"/>
      <c r="DS124" s="809"/>
      <c r="DT124" s="809"/>
      <c r="DU124" s="810"/>
      <c r="DV124" s="897" t="s">
        <v>130</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394</v>
      </c>
      <c r="AB125" s="826"/>
      <c r="AC125" s="826"/>
      <c r="AD125" s="826"/>
      <c r="AE125" s="827"/>
      <c r="AF125" s="828" t="s">
        <v>394</v>
      </c>
      <c r="AG125" s="826"/>
      <c r="AH125" s="826"/>
      <c r="AI125" s="826"/>
      <c r="AJ125" s="827"/>
      <c r="AK125" s="828" t="s">
        <v>394</v>
      </c>
      <c r="AL125" s="826"/>
      <c r="AM125" s="826"/>
      <c r="AN125" s="826"/>
      <c r="AO125" s="827"/>
      <c r="AP125" s="873" t="s">
        <v>394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475</v>
      </c>
      <c r="CL125" s="901"/>
      <c r="CM125" s="901"/>
      <c r="CN125" s="901"/>
      <c r="CO125" s="902"/>
      <c r="CP125" s="909" t="s">
        <v>476</v>
      </c>
      <c r="CQ125" s="856"/>
      <c r="CR125" s="856"/>
      <c r="CS125" s="856"/>
      <c r="CT125" s="856"/>
      <c r="CU125" s="856"/>
      <c r="CV125" s="856"/>
      <c r="CW125" s="856"/>
      <c r="CX125" s="856"/>
      <c r="CY125" s="856"/>
      <c r="CZ125" s="856"/>
      <c r="DA125" s="856"/>
      <c r="DB125" s="856"/>
      <c r="DC125" s="856"/>
      <c r="DD125" s="856"/>
      <c r="DE125" s="856"/>
      <c r="DF125" s="857"/>
      <c r="DG125" s="910" t="s">
        <v>130</v>
      </c>
      <c r="DH125" s="891"/>
      <c r="DI125" s="891"/>
      <c r="DJ125" s="891"/>
      <c r="DK125" s="891"/>
      <c r="DL125" s="891" t="s">
        <v>394</v>
      </c>
      <c r="DM125" s="891"/>
      <c r="DN125" s="891"/>
      <c r="DO125" s="891"/>
      <c r="DP125" s="891"/>
      <c r="DQ125" s="891" t="s">
        <v>130</v>
      </c>
      <c r="DR125" s="891"/>
      <c r="DS125" s="891"/>
      <c r="DT125" s="891"/>
      <c r="DU125" s="891"/>
      <c r="DV125" s="892" t="s">
        <v>130</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394</v>
      </c>
      <c r="AB126" s="826"/>
      <c r="AC126" s="826"/>
      <c r="AD126" s="826"/>
      <c r="AE126" s="827"/>
      <c r="AF126" s="828" t="s">
        <v>394</v>
      </c>
      <c r="AG126" s="826"/>
      <c r="AH126" s="826"/>
      <c r="AI126" s="826"/>
      <c r="AJ126" s="827"/>
      <c r="AK126" s="828" t="s">
        <v>394</v>
      </c>
      <c r="AL126" s="826"/>
      <c r="AM126" s="826"/>
      <c r="AN126" s="826"/>
      <c r="AO126" s="827"/>
      <c r="AP126" s="873" t="s">
        <v>394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3" t="s">
        <v>477</v>
      </c>
      <c r="CQ126" s="796"/>
      <c r="CR126" s="796"/>
      <c r="CS126" s="796"/>
      <c r="CT126" s="796"/>
      <c r="CU126" s="796"/>
      <c r="CV126" s="796"/>
      <c r="CW126" s="796"/>
      <c r="CX126" s="796"/>
      <c r="CY126" s="796"/>
      <c r="CZ126" s="796"/>
      <c r="DA126" s="796"/>
      <c r="DB126" s="796"/>
      <c r="DC126" s="796"/>
      <c r="DD126" s="796"/>
      <c r="DE126" s="796"/>
      <c r="DF126" s="797"/>
      <c r="DG126" s="835" t="s">
        <v>394</v>
      </c>
      <c r="DH126" s="836"/>
      <c r="DI126" s="836"/>
      <c r="DJ126" s="836"/>
      <c r="DK126" s="836"/>
      <c r="DL126" s="836" t="s">
        <v>394</v>
      </c>
      <c r="DM126" s="836"/>
      <c r="DN126" s="836"/>
      <c r="DO126" s="836"/>
      <c r="DP126" s="836"/>
      <c r="DQ126" s="836" t="s">
        <v>394</v>
      </c>
      <c r="DR126" s="836"/>
      <c r="DS126" s="836"/>
      <c r="DT126" s="836"/>
      <c r="DU126" s="836"/>
      <c r="DV126" s="842" t="s">
        <v>130</v>
      </c>
      <c r="DW126" s="842"/>
      <c r="DX126" s="842"/>
      <c r="DY126" s="842"/>
      <c r="DZ126" s="843"/>
    </row>
    <row r="127" spans="1:130" s="248" customFormat="1" ht="26.25" customHeight="1" x14ac:dyDescent="0.15">
      <c r="A127" s="868"/>
      <c r="B127" s="869"/>
      <c r="C127" s="887" t="s">
        <v>478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885</v>
      </c>
      <c r="AB127" s="826"/>
      <c r="AC127" s="826"/>
      <c r="AD127" s="826"/>
      <c r="AE127" s="827"/>
      <c r="AF127" s="828">
        <v>201</v>
      </c>
      <c r="AG127" s="826"/>
      <c r="AH127" s="826"/>
      <c r="AI127" s="826"/>
      <c r="AJ127" s="827"/>
      <c r="AK127" s="828" t="s">
        <v>394</v>
      </c>
      <c r="AL127" s="826"/>
      <c r="AM127" s="826"/>
      <c r="AN127" s="826"/>
      <c r="AO127" s="827"/>
      <c r="AP127" s="873" t="s">
        <v>394</v>
      </c>
      <c r="AQ127" s="874"/>
      <c r="AR127" s="874"/>
      <c r="AS127" s="874"/>
      <c r="AT127" s="875"/>
      <c r="AU127" s="284"/>
      <c r="AV127" s="284"/>
      <c r="AW127" s="284"/>
      <c r="AX127" s="890" t="s">
        <v>479</v>
      </c>
      <c r="AY127" s="860"/>
      <c r="AZ127" s="860"/>
      <c r="BA127" s="860"/>
      <c r="BB127" s="860"/>
      <c r="BC127" s="860"/>
      <c r="BD127" s="860"/>
      <c r="BE127" s="861"/>
      <c r="BF127" s="859" t="s">
        <v>480</v>
      </c>
      <c r="BG127" s="860"/>
      <c r="BH127" s="860"/>
      <c r="BI127" s="860"/>
      <c r="BJ127" s="860"/>
      <c r="BK127" s="860"/>
      <c r="BL127" s="861"/>
      <c r="BM127" s="859" t="s">
        <v>481</v>
      </c>
      <c r="BN127" s="860"/>
      <c r="BO127" s="860"/>
      <c r="BP127" s="860"/>
      <c r="BQ127" s="860"/>
      <c r="BR127" s="860"/>
      <c r="BS127" s="861"/>
      <c r="BT127" s="859" t="s">
        <v>482</v>
      </c>
      <c r="BU127" s="860"/>
      <c r="BV127" s="860"/>
      <c r="BW127" s="860"/>
      <c r="BX127" s="860"/>
      <c r="BY127" s="860"/>
      <c r="BZ127" s="862"/>
      <c r="CA127" s="284"/>
      <c r="CB127" s="284"/>
      <c r="CC127" s="284"/>
      <c r="CD127" s="285"/>
      <c r="CE127" s="285"/>
      <c r="CF127" s="285"/>
      <c r="CG127" s="282"/>
      <c r="CH127" s="282"/>
      <c r="CI127" s="282"/>
      <c r="CJ127" s="283"/>
      <c r="CK127" s="903"/>
      <c r="CL127" s="904"/>
      <c r="CM127" s="904"/>
      <c r="CN127" s="904"/>
      <c r="CO127" s="905"/>
      <c r="CP127" s="863" t="s">
        <v>483</v>
      </c>
      <c r="CQ127" s="796"/>
      <c r="CR127" s="796"/>
      <c r="CS127" s="796"/>
      <c r="CT127" s="796"/>
      <c r="CU127" s="796"/>
      <c r="CV127" s="796"/>
      <c r="CW127" s="796"/>
      <c r="CX127" s="796"/>
      <c r="CY127" s="796"/>
      <c r="CZ127" s="796"/>
      <c r="DA127" s="796"/>
      <c r="DB127" s="796"/>
      <c r="DC127" s="796"/>
      <c r="DD127" s="796"/>
      <c r="DE127" s="796"/>
      <c r="DF127" s="797"/>
      <c r="DG127" s="835" t="s">
        <v>394</v>
      </c>
      <c r="DH127" s="836"/>
      <c r="DI127" s="836"/>
      <c r="DJ127" s="836"/>
      <c r="DK127" s="836"/>
      <c r="DL127" s="836" t="s">
        <v>394</v>
      </c>
      <c r="DM127" s="836"/>
      <c r="DN127" s="836"/>
      <c r="DO127" s="836"/>
      <c r="DP127" s="836"/>
      <c r="DQ127" s="836" t="s">
        <v>394</v>
      </c>
      <c r="DR127" s="836"/>
      <c r="DS127" s="836"/>
      <c r="DT127" s="836"/>
      <c r="DU127" s="836"/>
      <c r="DV127" s="842" t="s">
        <v>394</v>
      </c>
      <c r="DW127" s="842"/>
      <c r="DX127" s="842"/>
      <c r="DY127" s="842"/>
      <c r="DZ127" s="843"/>
    </row>
    <row r="128" spans="1:130" s="248" customFormat="1" ht="26.25" customHeight="1" thickBot="1" x14ac:dyDescent="0.2">
      <c r="A128" s="844" t="s">
        <v>484</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485</v>
      </c>
      <c r="X128" s="846"/>
      <c r="Y128" s="846"/>
      <c r="Z128" s="847"/>
      <c r="AA128" s="848">
        <v>415649</v>
      </c>
      <c r="AB128" s="849"/>
      <c r="AC128" s="849"/>
      <c r="AD128" s="849"/>
      <c r="AE128" s="850"/>
      <c r="AF128" s="851">
        <v>450734</v>
      </c>
      <c r="AG128" s="849"/>
      <c r="AH128" s="849"/>
      <c r="AI128" s="849"/>
      <c r="AJ128" s="850"/>
      <c r="AK128" s="851">
        <v>352782</v>
      </c>
      <c r="AL128" s="849"/>
      <c r="AM128" s="849"/>
      <c r="AN128" s="849"/>
      <c r="AO128" s="850"/>
      <c r="AP128" s="852"/>
      <c r="AQ128" s="853"/>
      <c r="AR128" s="853"/>
      <c r="AS128" s="853"/>
      <c r="AT128" s="854"/>
      <c r="AU128" s="284"/>
      <c r="AV128" s="284"/>
      <c r="AW128" s="284"/>
      <c r="AX128" s="855" t="s">
        <v>486</v>
      </c>
      <c r="AY128" s="856"/>
      <c r="AZ128" s="856"/>
      <c r="BA128" s="856"/>
      <c r="BB128" s="856"/>
      <c r="BC128" s="856"/>
      <c r="BD128" s="856"/>
      <c r="BE128" s="857"/>
      <c r="BF128" s="832" t="s">
        <v>394</v>
      </c>
      <c r="BG128" s="833"/>
      <c r="BH128" s="833"/>
      <c r="BI128" s="833"/>
      <c r="BJ128" s="833"/>
      <c r="BK128" s="833"/>
      <c r="BL128" s="858"/>
      <c r="BM128" s="832">
        <v>13.12</v>
      </c>
      <c r="BN128" s="833"/>
      <c r="BO128" s="833"/>
      <c r="BP128" s="833"/>
      <c r="BQ128" s="833"/>
      <c r="BR128" s="833"/>
      <c r="BS128" s="858"/>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7" t="s">
        <v>487</v>
      </c>
      <c r="CQ128" s="774"/>
      <c r="CR128" s="774"/>
      <c r="CS128" s="774"/>
      <c r="CT128" s="774"/>
      <c r="CU128" s="774"/>
      <c r="CV128" s="774"/>
      <c r="CW128" s="774"/>
      <c r="CX128" s="774"/>
      <c r="CY128" s="774"/>
      <c r="CZ128" s="774"/>
      <c r="DA128" s="774"/>
      <c r="DB128" s="774"/>
      <c r="DC128" s="774"/>
      <c r="DD128" s="774"/>
      <c r="DE128" s="774"/>
      <c r="DF128" s="775"/>
      <c r="DG128" s="838" t="s">
        <v>130</v>
      </c>
      <c r="DH128" s="839"/>
      <c r="DI128" s="839"/>
      <c r="DJ128" s="839"/>
      <c r="DK128" s="839"/>
      <c r="DL128" s="839" t="s">
        <v>394</v>
      </c>
      <c r="DM128" s="839"/>
      <c r="DN128" s="839"/>
      <c r="DO128" s="839"/>
      <c r="DP128" s="839"/>
      <c r="DQ128" s="839" t="s">
        <v>394</v>
      </c>
      <c r="DR128" s="839"/>
      <c r="DS128" s="839"/>
      <c r="DT128" s="839"/>
      <c r="DU128" s="839"/>
      <c r="DV128" s="840" t="s">
        <v>394</v>
      </c>
      <c r="DW128" s="840"/>
      <c r="DX128" s="840"/>
      <c r="DY128" s="840"/>
      <c r="DZ128" s="841"/>
    </row>
    <row r="129" spans="1:131" s="248" customFormat="1" ht="26.25" customHeight="1" x14ac:dyDescent="0.15">
      <c r="A129" s="820" t="s">
        <v>109</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488</v>
      </c>
      <c r="X129" s="823"/>
      <c r="Y129" s="823"/>
      <c r="Z129" s="824"/>
      <c r="AA129" s="825">
        <v>11472900</v>
      </c>
      <c r="AB129" s="826"/>
      <c r="AC129" s="826"/>
      <c r="AD129" s="826"/>
      <c r="AE129" s="827"/>
      <c r="AF129" s="828">
        <v>11383732</v>
      </c>
      <c r="AG129" s="826"/>
      <c r="AH129" s="826"/>
      <c r="AI129" s="826"/>
      <c r="AJ129" s="827"/>
      <c r="AK129" s="828">
        <v>11476358</v>
      </c>
      <c r="AL129" s="826"/>
      <c r="AM129" s="826"/>
      <c r="AN129" s="826"/>
      <c r="AO129" s="827"/>
      <c r="AP129" s="829"/>
      <c r="AQ129" s="830"/>
      <c r="AR129" s="830"/>
      <c r="AS129" s="830"/>
      <c r="AT129" s="831"/>
      <c r="AU129" s="286"/>
      <c r="AV129" s="286"/>
      <c r="AW129" s="286"/>
      <c r="AX129" s="795" t="s">
        <v>489</v>
      </c>
      <c r="AY129" s="796"/>
      <c r="AZ129" s="796"/>
      <c r="BA129" s="796"/>
      <c r="BB129" s="796"/>
      <c r="BC129" s="796"/>
      <c r="BD129" s="796"/>
      <c r="BE129" s="797"/>
      <c r="BF129" s="815" t="s">
        <v>394</v>
      </c>
      <c r="BG129" s="816"/>
      <c r="BH129" s="816"/>
      <c r="BI129" s="816"/>
      <c r="BJ129" s="816"/>
      <c r="BK129" s="816"/>
      <c r="BL129" s="817"/>
      <c r="BM129" s="815">
        <v>18.12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491</v>
      </c>
      <c r="X130" s="823"/>
      <c r="Y130" s="823"/>
      <c r="Z130" s="824"/>
      <c r="AA130" s="825">
        <v>1765484</v>
      </c>
      <c r="AB130" s="826"/>
      <c r="AC130" s="826"/>
      <c r="AD130" s="826"/>
      <c r="AE130" s="827"/>
      <c r="AF130" s="828">
        <v>1670987</v>
      </c>
      <c r="AG130" s="826"/>
      <c r="AH130" s="826"/>
      <c r="AI130" s="826"/>
      <c r="AJ130" s="827"/>
      <c r="AK130" s="828">
        <v>1543854</v>
      </c>
      <c r="AL130" s="826"/>
      <c r="AM130" s="826"/>
      <c r="AN130" s="826"/>
      <c r="AO130" s="827"/>
      <c r="AP130" s="829"/>
      <c r="AQ130" s="830"/>
      <c r="AR130" s="830"/>
      <c r="AS130" s="830"/>
      <c r="AT130" s="831"/>
      <c r="AU130" s="286"/>
      <c r="AV130" s="286"/>
      <c r="AW130" s="286"/>
      <c r="AX130" s="795" t="s">
        <v>492</v>
      </c>
      <c r="AY130" s="796"/>
      <c r="AZ130" s="796"/>
      <c r="BA130" s="796"/>
      <c r="BB130" s="796"/>
      <c r="BC130" s="796"/>
      <c r="BD130" s="796"/>
      <c r="BE130" s="797"/>
      <c r="BF130" s="798">
        <v>7.1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493</v>
      </c>
      <c r="X131" s="806"/>
      <c r="Y131" s="806"/>
      <c r="Z131" s="807"/>
      <c r="AA131" s="808">
        <v>9707416</v>
      </c>
      <c r="AB131" s="809"/>
      <c r="AC131" s="809"/>
      <c r="AD131" s="809"/>
      <c r="AE131" s="810"/>
      <c r="AF131" s="811">
        <v>9712745</v>
      </c>
      <c r="AG131" s="809"/>
      <c r="AH131" s="809"/>
      <c r="AI131" s="809"/>
      <c r="AJ131" s="810"/>
      <c r="AK131" s="811">
        <v>9932504</v>
      </c>
      <c r="AL131" s="809"/>
      <c r="AM131" s="809"/>
      <c r="AN131" s="809"/>
      <c r="AO131" s="810"/>
      <c r="AP131" s="812"/>
      <c r="AQ131" s="813"/>
      <c r="AR131" s="813"/>
      <c r="AS131" s="813"/>
      <c r="AT131" s="814"/>
      <c r="AU131" s="286"/>
      <c r="AV131" s="286"/>
      <c r="AW131" s="286"/>
      <c r="AX131" s="773" t="s">
        <v>494</v>
      </c>
      <c r="AY131" s="774"/>
      <c r="AZ131" s="774"/>
      <c r="BA131" s="774"/>
      <c r="BB131" s="774"/>
      <c r="BC131" s="774"/>
      <c r="BD131" s="774"/>
      <c r="BE131" s="775"/>
      <c r="BF131" s="776">
        <v>13.5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496</v>
      </c>
      <c r="W132" s="786"/>
      <c r="X132" s="786"/>
      <c r="Y132" s="786"/>
      <c r="Z132" s="787"/>
      <c r="AA132" s="788">
        <v>6.7225407869999998</v>
      </c>
      <c r="AB132" s="789"/>
      <c r="AC132" s="789"/>
      <c r="AD132" s="789"/>
      <c r="AE132" s="790"/>
      <c r="AF132" s="791">
        <v>6.5762459529999999</v>
      </c>
      <c r="AG132" s="789"/>
      <c r="AH132" s="789"/>
      <c r="AI132" s="789"/>
      <c r="AJ132" s="790"/>
      <c r="AK132" s="791">
        <v>8.0977264140000003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497</v>
      </c>
      <c r="W133" s="765"/>
      <c r="X133" s="765"/>
      <c r="Y133" s="765"/>
      <c r="Z133" s="766"/>
      <c r="AA133" s="767">
        <v>7.1</v>
      </c>
      <c r="AB133" s="768"/>
      <c r="AC133" s="768"/>
      <c r="AD133" s="768"/>
      <c r="AE133" s="769"/>
      <c r="AF133" s="767">
        <v>6.6</v>
      </c>
      <c r="AG133" s="768"/>
      <c r="AH133" s="768"/>
      <c r="AI133" s="768"/>
      <c r="AJ133" s="769"/>
      <c r="AK133" s="767">
        <v>7.1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5cZstAVZBryriBPrWAOd2osiInFqt7n6UWcLDW4XSo2kSjV+JxxWdo6UDk/Zwy0tcLi6lHSb09723Y5teL8Fg==" saltValue="6oTE9cfKqBEohLW21RYQgQ==" spinCount="100000" sheet="1" objects="1" scenarios="1" formatRows="0"/>
  <mergeCells count="2033">
    <mergeCell ref="DB9:DF9"/>
    <mergeCell ref="DG9:DK9"/>
    <mergeCell ref="DL9:DP9"/>
    <mergeCell ref="DQ9:DU9"/>
    <mergeCell ref="CW9:DA9"/>
    <mergeCell ref="DL8:DP8"/>
    <mergeCell ref="DQ8:DU8"/>
    <mergeCell ref="CW8:DA8"/>
    <mergeCell ref="DB8:DF8"/>
    <mergeCell ref="DG8:DK8"/>
    <mergeCell ref="CW7:DA7"/>
    <mergeCell ref="DB7:DF7"/>
    <mergeCell ref="DG7:DK7"/>
    <mergeCell ref="DL7:DP7"/>
    <mergeCell ref="DQ7:DU7"/>
    <mergeCell ref="CH9:CL9"/>
    <mergeCell ref="CM9:CQ9"/>
    <mergeCell ref="CR9:CV9"/>
    <mergeCell ref="CH8:CL8"/>
    <mergeCell ref="CM8:CQ8"/>
    <mergeCell ref="CR8:CV8"/>
    <mergeCell ref="CR7:CV7"/>
    <mergeCell ref="CH7:CL7"/>
    <mergeCell ref="CM7:CQ7"/>
    <mergeCell ref="BS9:CG9"/>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AK7:AO7"/>
    <mergeCell ref="AP7:AT7"/>
    <mergeCell ref="AU7:AY7"/>
    <mergeCell ref="DV9:DZ9"/>
    <mergeCell ref="B10:P10"/>
    <mergeCell ref="Q10:U10"/>
    <mergeCell ref="V10:Z10"/>
    <mergeCell ref="AA10:AE10"/>
    <mergeCell ref="AF10:AJ10"/>
    <mergeCell ref="AU9:AY9"/>
    <mergeCell ref="DV8:DZ8"/>
    <mergeCell ref="B9:P9"/>
    <mergeCell ref="Q9:U9"/>
    <mergeCell ref="V9:Z9"/>
    <mergeCell ref="AA9:AE9"/>
    <mergeCell ref="AF9:AJ9"/>
    <mergeCell ref="AK9:AO9"/>
    <mergeCell ref="AP9:AT9"/>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cwyLaLJzajJNzh83e6f86GNiEpWGNpcoYhZL9z+wCe8ZR9B9yw/dcwHnl8yfhSPJlL7RVEJQVZt6ZRK8CeJA==" saltValue="ngHPM3qLxvZNpUCgmFCj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4EfwJhKumyqptGC1rJ5jJuL30jLhGsXiYEpi42LCjccWn7IM/traQzWqWFL88QcyBXq1Y8NsNSA1CWG8G5A8g==" saltValue="3NUJMjdNlnvBpsHJHWUA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506</v>
      </c>
      <c r="AL9" s="1190"/>
      <c r="AM9" s="1190"/>
      <c r="AN9" s="1191"/>
      <c r="AO9" s="314">
        <v>2979632</v>
      </c>
      <c r="AP9" s="314">
        <v>62325</v>
      </c>
      <c r="AQ9" s="315">
        <v>94370</v>
      </c>
      <c r="AR9" s="316">
        <v>-34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507</v>
      </c>
      <c r="AL10" s="1190"/>
      <c r="AM10" s="1190"/>
      <c r="AN10" s="1191"/>
      <c r="AO10" s="317">
        <v>74597</v>
      </c>
      <c r="AP10" s="317">
        <v>1560</v>
      </c>
      <c r="AQ10" s="318">
        <v>9302</v>
      </c>
      <c r="AR10" s="319">
        <v>-83.2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508</v>
      </c>
      <c r="AL11" s="1190"/>
      <c r="AM11" s="1190"/>
      <c r="AN11" s="1191"/>
      <c r="AO11" s="317">
        <v>6305</v>
      </c>
      <c r="AP11" s="317">
        <v>132</v>
      </c>
      <c r="AQ11" s="318">
        <v>1639</v>
      </c>
      <c r="AR11" s="319">
        <v>-91.9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509</v>
      </c>
      <c r="AL12" s="1190"/>
      <c r="AM12" s="1190"/>
      <c r="AN12" s="1191"/>
      <c r="AO12" s="317" t="s">
        <v>510</v>
      </c>
      <c r="AP12" s="317" t="s">
        <v>510</v>
      </c>
      <c r="AQ12" s="318">
        <v>4</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511</v>
      </c>
      <c r="AL13" s="1190"/>
      <c r="AM13" s="1190"/>
      <c r="AN13" s="1191"/>
      <c r="AO13" s="317" t="s">
        <v>510</v>
      </c>
      <c r="AP13" s="317" t="s">
        <v>510</v>
      </c>
      <c r="AQ13" s="318">
        <v>3374</v>
      </c>
      <c r="AR13" s="319" t="s">
        <v>510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512</v>
      </c>
      <c r="AL14" s="1190"/>
      <c r="AM14" s="1190"/>
      <c r="AN14" s="1191"/>
      <c r="AO14" s="317">
        <v>92892</v>
      </c>
      <c r="AP14" s="317">
        <v>1943</v>
      </c>
      <c r="AQ14" s="318">
        <v>2035</v>
      </c>
      <c r="AR14" s="319">
        <v>-4.5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513</v>
      </c>
      <c r="AL15" s="1193"/>
      <c r="AM15" s="1193"/>
      <c r="AN15" s="1194"/>
      <c r="AO15" s="317">
        <v>-245973</v>
      </c>
      <c r="AP15" s="317">
        <v>-5145</v>
      </c>
      <c r="AQ15" s="318">
        <v>-7711</v>
      </c>
      <c r="AR15" s="319">
        <v>-33.299999999999997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2907453</v>
      </c>
      <c r="AP16" s="317">
        <v>60815</v>
      </c>
      <c r="AQ16" s="318">
        <v>103011</v>
      </c>
      <c r="AR16" s="319">
        <v>-41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518</v>
      </c>
      <c r="AL21" s="1196"/>
      <c r="AM21" s="1196"/>
      <c r="AN21" s="1197"/>
      <c r="AO21" s="330">
        <v>6.94</v>
      </c>
      <c r="AP21" s="331">
        <v>9.8800000000000008</v>
      </c>
      <c r="AQ21" s="332">
        <v>-2.94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519</v>
      </c>
      <c r="AL22" s="1196"/>
      <c r="AM22" s="1196"/>
      <c r="AN22" s="1197"/>
      <c r="AO22" s="335">
        <v>98.3</v>
      </c>
      <c r="AP22" s="336">
        <v>97.4</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523</v>
      </c>
      <c r="AL32" s="1179"/>
      <c r="AM32" s="1179"/>
      <c r="AN32" s="1180"/>
      <c r="AO32" s="345">
        <v>1874159</v>
      </c>
      <c r="AP32" s="345">
        <v>39202</v>
      </c>
      <c r="AQ32" s="346">
        <v>65683</v>
      </c>
      <c r="AR32" s="347">
        <v>-40.299999999999997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524</v>
      </c>
      <c r="AL33" s="1179"/>
      <c r="AM33" s="1179"/>
      <c r="AN33" s="1180"/>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525</v>
      </c>
      <c r="AL34" s="1179"/>
      <c r="AM34" s="1179"/>
      <c r="AN34" s="1180"/>
      <c r="AO34" s="345" t="s">
        <v>510</v>
      </c>
      <c r="AP34" s="345" t="s">
        <v>510</v>
      </c>
      <c r="AQ34" s="346">
        <v>9</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526</v>
      </c>
      <c r="AL35" s="1179"/>
      <c r="AM35" s="1179"/>
      <c r="AN35" s="1180"/>
      <c r="AO35" s="345">
        <v>413328</v>
      </c>
      <c r="AP35" s="345">
        <v>8646</v>
      </c>
      <c r="AQ35" s="346">
        <v>17466</v>
      </c>
      <c r="AR35" s="347">
        <v>-50.5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527</v>
      </c>
      <c r="AL36" s="1179"/>
      <c r="AM36" s="1179"/>
      <c r="AN36" s="1180"/>
      <c r="AO36" s="345">
        <v>275309</v>
      </c>
      <c r="AP36" s="345">
        <v>5759</v>
      </c>
      <c r="AQ36" s="346">
        <v>3476</v>
      </c>
      <c r="AR36" s="347">
        <v>65.7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528</v>
      </c>
      <c r="AL37" s="1179"/>
      <c r="AM37" s="1179"/>
      <c r="AN37" s="1180"/>
      <c r="AO37" s="345">
        <v>138147</v>
      </c>
      <c r="AP37" s="345">
        <v>2890</v>
      </c>
      <c r="AQ37" s="346">
        <v>810</v>
      </c>
      <c r="AR37" s="347">
        <v>256.8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529</v>
      </c>
      <c r="AL38" s="1176"/>
      <c r="AM38" s="1176"/>
      <c r="AN38" s="1177"/>
      <c r="AO38" s="348" t="s">
        <v>510</v>
      </c>
      <c r="AP38" s="348" t="s">
        <v>510</v>
      </c>
      <c r="AQ38" s="349">
        <v>2</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530</v>
      </c>
      <c r="AL39" s="1176"/>
      <c r="AM39" s="1176"/>
      <c r="AN39" s="1177"/>
      <c r="AO39" s="345">
        <v>-352782</v>
      </c>
      <c r="AP39" s="345">
        <v>-7379</v>
      </c>
      <c r="AQ39" s="346">
        <v>-2801</v>
      </c>
      <c r="AR39" s="347">
        <v>163.4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531</v>
      </c>
      <c r="AL40" s="1179"/>
      <c r="AM40" s="1179"/>
      <c r="AN40" s="1180"/>
      <c r="AO40" s="345">
        <v>-1543854</v>
      </c>
      <c r="AP40" s="345">
        <v>-32293</v>
      </c>
      <c r="AQ40" s="346">
        <v>-61607</v>
      </c>
      <c r="AR40" s="347">
        <v>-47.6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804307</v>
      </c>
      <c r="AP41" s="345">
        <v>16824</v>
      </c>
      <c r="AQ41" s="346">
        <v>23038</v>
      </c>
      <c r="AR41" s="347">
        <v>-27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501</v>
      </c>
      <c r="AN49" s="1186" t="s">
        <v>535</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4960143</v>
      </c>
      <c r="AN51" s="367">
        <v>103925</v>
      </c>
      <c r="AO51" s="368">
        <v>12.4</v>
      </c>
      <c r="AP51" s="369">
        <v>78864</v>
      </c>
      <c r="AQ51" s="370">
        <v>-10.4</v>
      </c>
      <c r="AR51" s="371">
        <v>22.8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2564835</v>
      </c>
      <c r="AN52" s="375">
        <v>53739</v>
      </c>
      <c r="AO52" s="376">
        <v>19.3</v>
      </c>
      <c r="AP52" s="377">
        <v>46136</v>
      </c>
      <c r="AQ52" s="378">
        <v>-4.2</v>
      </c>
      <c r="AR52" s="379">
        <v>23.5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2887887</v>
      </c>
      <c r="AN53" s="367">
        <v>60343</v>
      </c>
      <c r="AO53" s="368">
        <v>-41.9</v>
      </c>
      <c r="AP53" s="369">
        <v>85042</v>
      </c>
      <c r="AQ53" s="370">
        <v>7.8</v>
      </c>
      <c r="AR53" s="371">
        <v>-49.7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1532142</v>
      </c>
      <c r="AN54" s="375">
        <v>32014</v>
      </c>
      <c r="AO54" s="376">
        <v>-40.4</v>
      </c>
      <c r="AP54" s="377">
        <v>50806</v>
      </c>
      <c r="AQ54" s="378">
        <v>10.1</v>
      </c>
      <c r="AR54" s="379">
        <v>-50.5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2420987</v>
      </c>
      <c r="AN55" s="367">
        <v>50636</v>
      </c>
      <c r="AO55" s="368">
        <v>-16.100000000000001</v>
      </c>
      <c r="AP55" s="369">
        <v>83774</v>
      </c>
      <c r="AQ55" s="370">
        <v>-1.5</v>
      </c>
      <c r="AR55" s="371">
        <v>-14.6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1631699</v>
      </c>
      <c r="AN56" s="375">
        <v>34127</v>
      </c>
      <c r="AO56" s="376">
        <v>6.6</v>
      </c>
      <c r="AP56" s="377">
        <v>52179</v>
      </c>
      <c r="AQ56" s="378">
        <v>2.7</v>
      </c>
      <c r="AR56" s="379">
        <v>3.9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3301581</v>
      </c>
      <c r="AN57" s="367">
        <v>68849</v>
      </c>
      <c r="AO57" s="368">
        <v>36</v>
      </c>
      <c r="AP57" s="369">
        <v>132981</v>
      </c>
      <c r="AQ57" s="370">
        <v>58.7</v>
      </c>
      <c r="AR57" s="371">
        <v>-22.7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1825332</v>
      </c>
      <c r="AN58" s="375">
        <v>38064</v>
      </c>
      <c r="AO58" s="376">
        <v>11.5</v>
      </c>
      <c r="AP58" s="377">
        <v>56973</v>
      </c>
      <c r="AQ58" s="378">
        <v>9.1999999999999993</v>
      </c>
      <c r="AR58" s="379">
        <v>2.2999999999999998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3746206</v>
      </c>
      <c r="AN59" s="367">
        <v>78359</v>
      </c>
      <c r="AO59" s="368">
        <v>13.8</v>
      </c>
      <c r="AP59" s="369">
        <v>128523</v>
      </c>
      <c r="AQ59" s="370">
        <v>-3.4</v>
      </c>
      <c r="AR59" s="371">
        <v>17.2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2052295</v>
      </c>
      <c r="AN60" s="375">
        <v>42928</v>
      </c>
      <c r="AO60" s="376">
        <v>12.8</v>
      </c>
      <c r="AP60" s="377">
        <v>56792</v>
      </c>
      <c r="AQ60" s="378">
        <v>-0.3</v>
      </c>
      <c r="AR60" s="379">
        <v>13.1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3463361</v>
      </c>
      <c r="AN61" s="382">
        <v>72422</v>
      </c>
      <c r="AO61" s="383">
        <v>0.8</v>
      </c>
      <c r="AP61" s="384">
        <v>101837</v>
      </c>
      <c r="AQ61" s="385">
        <v>10.199999999999999</v>
      </c>
      <c r="AR61" s="371">
        <v>-9.4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1921261</v>
      </c>
      <c r="AN62" s="375">
        <v>40174</v>
      </c>
      <c r="AO62" s="376">
        <v>2</v>
      </c>
      <c r="AP62" s="377">
        <v>52577</v>
      </c>
      <c r="AQ62" s="378">
        <v>3.5</v>
      </c>
      <c r="AR62" s="379">
        <v>-1.5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pg14FmzeysZO23VY1v9aFjqcQyV/jdNnPHFIcWg6aKMf9YOcGTo3Hq0ST9hP5BpcFJbpCmIH7xFyxQoirxrSA==" saltValue="XzLlfSV5yYlQV9aQ+cuT/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5OEi+klvrQGxTjZzjdlE82dGElDWyXQBddLrQ90/i4JKj+nKs/Ww3oXSq0sFAyNfZEHbYkmk/miVenQQCCxexg==" saltValue="BXQbnjuEFrlWkCr6LDEd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7nQ3sfQnOTJnF+b8HHhDyilyr0d3dfa8o8Gn+yERSvVhnz2IZQe3cOSKbgFUga5jMbmW26YUpQRuJ1eRSoYRiQ==" saltValue="7xM19Cy9UkWyCbbidMzE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0" t="s">
        <v>3</v>
      </c>
      <c r="D47" s="1200"/>
      <c r="E47" s="1201"/>
      <c r="F47" s="11">
        <v>22.43</v>
      </c>
      <c r="G47" s="12">
        <v>21.94</v>
      </c>
      <c r="H47" s="12">
        <v>21.99</v>
      </c>
      <c r="I47" s="12">
        <v>22.17</v>
      </c>
      <c r="J47" s="13">
        <v>19.809999999999999</v>
      </c>
    </row>
    <row r="48" spans="2:10" ht="57.75" customHeight="1" x14ac:dyDescent="0.15">
      <c r="B48" s="14"/>
      <c r="C48" s="1202" t="s">
        <v>4</v>
      </c>
      <c r="D48" s="1202"/>
      <c r="E48" s="1203"/>
      <c r="F48" s="15">
        <v>5.0199999999999996</v>
      </c>
      <c r="G48" s="16">
        <v>4.84</v>
      </c>
      <c r="H48" s="16">
        <v>8.75</v>
      </c>
      <c r="I48" s="16">
        <v>5.23</v>
      </c>
      <c r="J48" s="17">
        <v>5.62</v>
      </c>
    </row>
    <row r="49" spans="2:10" ht="57.75" customHeight="1" thickBot="1" x14ac:dyDescent="0.2">
      <c r="B49" s="18"/>
      <c r="C49" s="1204" t="s">
        <v>5</v>
      </c>
      <c r="D49" s="1204"/>
      <c r="E49" s="1205"/>
      <c r="F49" s="19">
        <v>2.54</v>
      </c>
      <c r="G49" s="20" t="s">
        <v>556</v>
      </c>
      <c r="H49" s="20">
        <v>4.78</v>
      </c>
      <c r="I49" s="20" t="s">
        <v>557</v>
      </c>
      <c r="J49" s="21" t="s">
        <v>558</v>
      </c>
    </row>
    <row r="50" spans="2:10" ht="13.5" customHeight="1" x14ac:dyDescent="0.15"/>
  </sheetData>
  <sheetProtection algorithmName="SHA-512" hashValue="tIB3vkBkWYd//JMoxJ+FsJ1+P9mhtrJcYdWSs2ONmmPituo1GuAPKD4KjGziTK+RQD8gSLcj21oRoOafSz/4Sg==" saltValue="W3HKh32iqkXTKUbot50D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2022-03-18T00:10:20Z</cp:lastPrinted>
  <dcterms:created xsi:type="dcterms:W3CDTF">2022-02-02T03:44:09Z</dcterms:created>
  <dcterms:modified xsi:type="dcterms:W3CDTF">2022-03-18T00:24:07Z</dcterms:modified>
  <cp:category/>
</cp:coreProperties>
</file>