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★商工観光課共通\新型コロナウイルス対策（R2.3～）★\R4臨時交付金\市ＨＰ用\"/>
    </mc:Choice>
  </mc:AlternateContent>
  <xr:revisionPtr revIDLastSave="0" documentId="13_ncr:1_{325A282E-6FAC-4DD2-89C7-2813188148A1}" xr6:coauthVersionLast="36" xr6:coauthVersionMax="36" xr10:uidLastSave="{00000000-0000-0000-0000-000000000000}"/>
  <bookViews>
    <workbookView xWindow="0" yWindow="0" windowWidth="20490" windowHeight="7290" xr2:uid="{76A529AB-00CF-44EA-8599-DF96ED3FAABC}"/>
  </bookViews>
  <sheets>
    <sheet name="Sheet1" sheetId="1" r:id="rId1"/>
  </sheets>
  <definedNames>
    <definedName name="_xlnm.Print_Area" localSheetId="0">Sheet1!$A$1:$E$69</definedName>
    <definedName name="Z_562E4E7C_2BA9_4FB5_9A30_EC038DFD646D_.wvu.PrintArea" localSheetId="0" hidden="1">Sheet1!$A$1:$E$87</definedName>
  </definedNames>
  <calcPr calcId="191029"/>
  <customWorkbookViews>
    <customWorkbookView name="支援金申請書" guid="{562E4E7C-2BA9-4FB5-9A30-EC038DFD646D}" maximized="1" xWindow="-8" yWindow="-8" windowWidth="1382" windowHeight="744" activeSheetId="1" showFormulaBar="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  <c r="B51" i="1" l="1"/>
  <c r="B49" i="1"/>
  <c r="E37" i="1" l="1"/>
  <c r="E27" i="1"/>
  <c r="B59" i="1" l="1"/>
  <c r="E58" i="1" l="1"/>
  <c r="D58" i="1"/>
  <c r="C58" i="1"/>
  <c r="B58" i="1"/>
  <c r="B33" i="1" l="1"/>
  <c r="C46" i="1"/>
  <c r="C48" i="1" s="1"/>
  <c r="D46" i="1"/>
  <c r="D48" i="1" s="1"/>
  <c r="E46" i="1"/>
  <c r="E48" i="1" s="1"/>
  <c r="B46" i="1"/>
  <c r="B48" i="1" s="1"/>
  <c r="C2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29" authorId="0" shapeId="0" xr:uid="{3AA5D11A-D78F-45F9-AFA9-1F70A1330D28}">
      <text>
        <r>
          <rPr>
            <b/>
            <sz val="9"/>
            <color indexed="81"/>
            <rFont val="MS P ゴシック"/>
            <family val="3"/>
            <charset val="128"/>
          </rPr>
          <t>「〇月」と記入してください</t>
        </r>
      </text>
    </comment>
    <comment ref="D29" authorId="0" shapeId="0" xr:uid="{88AFA879-1320-4AA0-859D-32D032684046}">
      <text>
        <r>
          <rPr>
            <b/>
            <sz val="9"/>
            <color indexed="81"/>
            <rFont val="MS P ゴシック"/>
            <family val="3"/>
            <charset val="128"/>
          </rPr>
          <t>〇年〇月を記入してください</t>
        </r>
      </text>
    </comment>
  </commentList>
</comments>
</file>

<file path=xl/sharedStrings.xml><?xml version="1.0" encoding="utf-8"?>
<sst xmlns="http://schemas.openxmlformats.org/spreadsheetml/2006/main" count="89" uniqueCount="79">
  <si>
    <t>東根市長あて</t>
    <rPh sb="0" eb="4">
      <t>ヒガシネシチョウ</t>
    </rPh>
    <phoneticPr fontId="2"/>
  </si>
  <si>
    <t>灯油代金</t>
    <rPh sb="0" eb="2">
      <t>トウユ</t>
    </rPh>
    <rPh sb="2" eb="4">
      <t>ダイキン</t>
    </rPh>
    <phoneticPr fontId="2"/>
  </si>
  <si>
    <t>ガソリン・軽油代金</t>
    <rPh sb="5" eb="7">
      <t>ケイユ</t>
    </rPh>
    <rPh sb="7" eb="9">
      <t>ダイキン</t>
    </rPh>
    <phoneticPr fontId="2"/>
  </si>
  <si>
    <t>ガス料金</t>
    <rPh sb="2" eb="4">
      <t>リョウキン</t>
    </rPh>
    <phoneticPr fontId="2"/>
  </si>
  <si>
    <t>電気料金</t>
    <rPh sb="0" eb="2">
      <t>デンキ</t>
    </rPh>
    <rPh sb="2" eb="4">
      <t>リョウキン</t>
    </rPh>
    <phoneticPr fontId="2"/>
  </si>
  <si>
    <t>合計額</t>
    <rPh sb="0" eb="2">
      <t>ゴウケイ</t>
    </rPh>
    <rPh sb="2" eb="3">
      <t>ガク</t>
    </rPh>
    <phoneticPr fontId="2"/>
  </si>
  <si>
    <t>算定額</t>
    <rPh sb="0" eb="2">
      <t>サンテイ</t>
    </rPh>
    <rPh sb="2" eb="3">
      <t>ガク</t>
    </rPh>
    <phoneticPr fontId="2"/>
  </si>
  <si>
    <t>過去１年間の売上高</t>
    <rPh sb="0" eb="2">
      <t>カコ</t>
    </rPh>
    <rPh sb="3" eb="5">
      <t>ネンカン</t>
    </rPh>
    <rPh sb="6" eb="8">
      <t>ウリアゲ</t>
    </rPh>
    <rPh sb="8" eb="9">
      <t>ダカ</t>
    </rPh>
    <phoneticPr fontId="2"/>
  </si>
  <si>
    <t>過去１年間の売上</t>
    <rPh sb="0" eb="2">
      <t>カコ</t>
    </rPh>
    <rPh sb="3" eb="5">
      <t>ネンカン</t>
    </rPh>
    <rPh sb="6" eb="8">
      <t>ウリアゲ</t>
    </rPh>
    <phoneticPr fontId="2"/>
  </si>
  <si>
    <t>〇</t>
  </si>
  <si>
    <t>〇</t>
    <phoneticPr fontId="2"/>
  </si>
  <si>
    <t>売上高入力</t>
    <rPh sb="0" eb="2">
      <t>ウリアゲ</t>
    </rPh>
    <rPh sb="2" eb="3">
      <t>ダカ</t>
    </rPh>
    <rPh sb="3" eb="5">
      <t>ニュウリョク</t>
    </rPh>
    <phoneticPr fontId="2"/>
  </si>
  <si>
    <t>申請可能額（申請額）</t>
    <rPh sb="0" eb="2">
      <t>シンセイ</t>
    </rPh>
    <rPh sb="2" eb="5">
      <t>カノウガク</t>
    </rPh>
    <rPh sb="6" eb="9">
      <t>シンセイガク</t>
    </rPh>
    <phoneticPr fontId="2"/>
  </si>
  <si>
    <t>各種支払済料金</t>
    <rPh sb="0" eb="2">
      <t>カクシュ</t>
    </rPh>
    <rPh sb="2" eb="4">
      <t>シハラ</t>
    </rPh>
    <rPh sb="4" eb="5">
      <t>ズ</t>
    </rPh>
    <rPh sb="5" eb="7">
      <t>リョウキン</t>
    </rPh>
    <phoneticPr fontId="2"/>
  </si>
  <si>
    <t>登録済みの車両台数</t>
    <rPh sb="0" eb="2">
      <t>トウロク</t>
    </rPh>
    <rPh sb="2" eb="3">
      <t>ズ</t>
    </rPh>
    <rPh sb="5" eb="7">
      <t>シャリョウ</t>
    </rPh>
    <rPh sb="7" eb="9">
      <t>ダイスウ</t>
    </rPh>
    <phoneticPr fontId="2"/>
  </si>
  <si>
    <t>大型トラック</t>
    <rPh sb="0" eb="2">
      <t>オオガタ</t>
    </rPh>
    <phoneticPr fontId="2"/>
  </si>
  <si>
    <t>貸切バス</t>
    <rPh sb="0" eb="2">
      <t>カシキリ</t>
    </rPh>
    <phoneticPr fontId="2"/>
  </si>
  <si>
    <t>タクシー・代行</t>
    <rPh sb="5" eb="7">
      <t>ダイコウ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</si>
  <si>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</si>
  <si>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支店名</t>
    <rPh sb="0" eb="3">
      <t>シテンメイ</t>
    </rPh>
    <phoneticPr fontId="2"/>
  </si>
  <si>
    <t>名義人（カタカナ）</t>
    <rPh sb="0" eb="3">
      <t>メイギニン</t>
    </rPh>
    <phoneticPr fontId="2"/>
  </si>
  <si>
    <t>普通</t>
    <rPh sb="0" eb="2">
      <t>フツウ</t>
    </rPh>
    <phoneticPr fontId="2"/>
  </si>
  <si>
    <t>当座</t>
    <rPh sb="0" eb="2">
      <t>トウザ</t>
    </rPh>
    <phoneticPr fontId="2"/>
  </si>
  <si>
    <t>代表者役職・氏名</t>
    <rPh sb="0" eb="3">
      <t>ダイヒョウシャ</t>
    </rPh>
    <rPh sb="3" eb="5">
      <t>ヤクショク</t>
    </rPh>
    <rPh sb="6" eb="8">
      <t>シメイ</t>
    </rPh>
    <phoneticPr fontId="2"/>
  </si>
  <si>
    <t>2019年～2021年の
いずれかの同月売上高</t>
    <rPh sb="4" eb="5">
      <t>ネン</t>
    </rPh>
    <rPh sb="10" eb="11">
      <t>ネン</t>
    </rPh>
    <rPh sb="18" eb="20">
      <t>ドウゲツ</t>
    </rPh>
    <rPh sb="20" eb="22">
      <t>ウリアゲ</t>
    </rPh>
    <rPh sb="22" eb="23">
      <t>ダカ</t>
    </rPh>
    <phoneticPr fontId="2"/>
  </si>
  <si>
    <t>2022年１月～６月の
任意の１か月の売上高</t>
    <rPh sb="4" eb="5">
      <t>ネン</t>
    </rPh>
    <rPh sb="6" eb="7">
      <t>ガツ</t>
    </rPh>
    <rPh sb="9" eb="10">
      <t>ガツ</t>
    </rPh>
    <rPh sb="12" eb="14">
      <t>ニンイ</t>
    </rPh>
    <rPh sb="17" eb="18">
      <t>ゲツ</t>
    </rPh>
    <rPh sb="19" eb="21">
      <t>ウリアゲ</t>
    </rPh>
    <rPh sb="21" eb="22">
      <t>ダカ</t>
    </rPh>
    <phoneticPr fontId="2"/>
  </si>
  <si>
    <t>２．申請する支援金</t>
    <phoneticPr fontId="2"/>
  </si>
  <si>
    <t>４．各申請額の算定</t>
    <rPh sb="2" eb="3">
      <t>カク</t>
    </rPh>
    <rPh sb="3" eb="6">
      <t>シンセイガク</t>
    </rPh>
    <rPh sb="7" eb="9">
      <t>サンテイ</t>
    </rPh>
    <phoneticPr fontId="2"/>
  </si>
  <si>
    <t>５．申請のための添付書類</t>
    <rPh sb="2" eb="4">
      <t>シンセイ</t>
    </rPh>
    <rPh sb="8" eb="10">
      <t>テンプ</t>
    </rPh>
    <rPh sb="10" eb="12">
      <t>ショルイ</t>
    </rPh>
    <phoneticPr fontId="2"/>
  </si>
  <si>
    <t>６．支援金振込先口座情報</t>
    <rPh sb="2" eb="5">
      <t>シエンキン</t>
    </rPh>
    <rPh sb="5" eb="10">
      <t>フリコミサキコウザ</t>
    </rPh>
    <rPh sb="10" eb="12">
      <t>ジョウホウ</t>
    </rPh>
    <phoneticPr fontId="2"/>
  </si>
  <si>
    <t>　住所</t>
    <rPh sb="1" eb="3">
      <t>ジュウショ</t>
    </rPh>
    <phoneticPr fontId="2"/>
  </si>
  <si>
    <t>　事業所名</t>
    <rPh sb="1" eb="4">
      <t>ジギョウショ</t>
    </rPh>
    <rPh sb="4" eb="5">
      <t>メイ</t>
    </rPh>
    <phoneticPr fontId="2"/>
  </si>
  <si>
    <t>　電話番号</t>
    <rPh sb="1" eb="3">
      <t>デンワ</t>
    </rPh>
    <rPh sb="3" eb="5">
      <t>バンゴウ</t>
    </rPh>
    <phoneticPr fontId="2"/>
  </si>
  <si>
    <t>申請者　　　〒</t>
    <phoneticPr fontId="2"/>
  </si>
  <si>
    <t>申請日</t>
    <rPh sb="0" eb="2">
      <t>シンセイ</t>
    </rPh>
    <rPh sb="2" eb="3">
      <t>ビ</t>
    </rPh>
    <phoneticPr fontId="2"/>
  </si>
  <si>
    <t>事業所名</t>
    <rPh sb="0" eb="3">
      <t>ジギョウショ</t>
    </rPh>
    <rPh sb="3" eb="4">
      <t>メイ</t>
    </rPh>
    <phoneticPr fontId="2"/>
  </si>
  <si>
    <t>東根市燃料費高騰対策等事業継続支援金申請書</t>
    <rPh sb="0" eb="3">
      <t>ヒガシネシ</t>
    </rPh>
    <rPh sb="3" eb="6">
      <t>ネンリョウヒ</t>
    </rPh>
    <rPh sb="6" eb="8">
      <t>コウトウ</t>
    </rPh>
    <rPh sb="8" eb="18">
      <t>タイサクトウジギョウケイゾクシエンキン</t>
    </rPh>
    <rPh sb="18" eb="21">
      <t>シンセイショ</t>
    </rPh>
    <phoneticPr fontId="2"/>
  </si>
  <si>
    <t>小型以下</t>
    <rPh sb="0" eb="2">
      <t>コガタ</t>
    </rPh>
    <rPh sb="2" eb="4">
      <t>イカ</t>
    </rPh>
    <phoneticPr fontId="2"/>
  </si>
  <si>
    <t>様式１</t>
    <rPh sb="0" eb="2">
      <t>ヨウシキ</t>
    </rPh>
    <phoneticPr fontId="2"/>
  </si>
  <si>
    <t>所在地</t>
    <rPh sb="0" eb="3">
      <t>ショザイチ</t>
    </rPh>
    <phoneticPr fontId="2"/>
  </si>
  <si>
    <t>店舗兼住宅ですか？</t>
    <rPh sb="0" eb="3">
      <t>テンポケン</t>
    </rPh>
    <rPh sb="3" eb="5">
      <t>ジュウタク</t>
    </rPh>
    <phoneticPr fontId="2"/>
  </si>
  <si>
    <t>はい</t>
  </si>
  <si>
    <t>はい</t>
    <phoneticPr fontId="2"/>
  </si>
  <si>
    <t>いいえ</t>
    <phoneticPr fontId="2"/>
  </si>
  <si>
    <t>　代表者職氏名</t>
    <rPh sb="1" eb="4">
      <t>ダイヒョウシャ</t>
    </rPh>
    <rPh sb="4" eb="5">
      <t>ショク</t>
    </rPh>
    <rPh sb="5" eb="7">
      <t>シメイ</t>
    </rPh>
    <phoneticPr fontId="2"/>
  </si>
  <si>
    <t>(1)売上減少対応支援金</t>
    <rPh sb="3" eb="5">
      <t>ウリアゲ</t>
    </rPh>
    <rPh sb="5" eb="7">
      <t>ゲンショウ</t>
    </rPh>
    <rPh sb="7" eb="9">
      <t>タイオウ</t>
    </rPh>
    <rPh sb="9" eb="11">
      <t>シエン</t>
    </rPh>
    <rPh sb="11" eb="12">
      <t>キン</t>
    </rPh>
    <phoneticPr fontId="2"/>
  </si>
  <si>
    <t>(2)燃料費等高騰対応支援金</t>
    <rPh sb="3" eb="6">
      <t>ネンリョウヒ</t>
    </rPh>
    <rPh sb="6" eb="7">
      <t>トウ</t>
    </rPh>
    <rPh sb="7" eb="9">
      <t>コウトウ</t>
    </rPh>
    <rPh sb="9" eb="11">
      <t>タイオウ</t>
    </rPh>
    <rPh sb="11" eb="14">
      <t>シエンキン</t>
    </rPh>
    <phoneticPr fontId="2"/>
  </si>
  <si>
    <t>(3)運輸関連事業者支援金</t>
    <rPh sb="3" eb="5">
      <t>ウンユ</t>
    </rPh>
    <rPh sb="5" eb="7">
      <t>カンレン</t>
    </rPh>
    <rPh sb="7" eb="10">
      <t>ジギョウシャ</t>
    </rPh>
    <rPh sb="10" eb="13">
      <t>シエンキン</t>
    </rPh>
    <phoneticPr fontId="2"/>
  </si>
  <si>
    <t>(2)・(3)はいずれかしか申請できません。</t>
    <rPh sb="14" eb="16">
      <t>シンセイ</t>
    </rPh>
    <phoneticPr fontId="2"/>
  </si>
  <si>
    <t>選んでください。(1)に該当する方は、(2)もしくは(3)も申請できます</t>
    <rPh sb="0" eb="1">
      <t>エラ</t>
    </rPh>
    <rPh sb="12" eb="14">
      <t>ガイトウ</t>
    </rPh>
    <rPh sb="16" eb="17">
      <t>カタ</t>
    </rPh>
    <rPh sb="30" eb="32">
      <t>シンセイ</t>
    </rPh>
    <phoneticPr fontId="2"/>
  </si>
  <si>
    <t>３．申請総額(千円未満切捨）</t>
    <rPh sb="2" eb="4">
      <t>シンセイ</t>
    </rPh>
    <rPh sb="4" eb="6">
      <t>ソウガク</t>
    </rPh>
    <rPh sb="7" eb="9">
      <t>センエン</t>
    </rPh>
    <rPh sb="9" eb="11">
      <t>ミマン</t>
    </rPh>
    <rPh sb="11" eb="13">
      <t>キリス</t>
    </rPh>
    <phoneticPr fontId="2"/>
  </si>
  <si>
    <t>支援金「(1)売上減少対応支援金」を申請する方はこちらを入力してください</t>
    <rPh sb="0" eb="3">
      <t>シエンキン</t>
    </rPh>
    <rPh sb="7" eb="9">
      <t>ウリアゲ</t>
    </rPh>
    <rPh sb="9" eb="11">
      <t>ゲンショウ</t>
    </rPh>
    <rPh sb="11" eb="13">
      <t>タイオウ</t>
    </rPh>
    <rPh sb="13" eb="16">
      <t>シエンキン</t>
    </rPh>
    <rPh sb="18" eb="20">
      <t>シンセイ</t>
    </rPh>
    <rPh sb="22" eb="23">
      <t>カタ</t>
    </rPh>
    <rPh sb="28" eb="30">
      <t>ニュウリョク</t>
    </rPh>
    <phoneticPr fontId="2"/>
  </si>
  <si>
    <t>支援金「(2)燃料費等高騰対応支援金」を申請する方はこちらを入力してください</t>
    <rPh sb="0" eb="3">
      <t>シエンキン</t>
    </rPh>
    <rPh sb="7" eb="10">
      <t>ネンリョウヒ</t>
    </rPh>
    <rPh sb="10" eb="11">
      <t>トウ</t>
    </rPh>
    <rPh sb="11" eb="13">
      <t>コウトウ</t>
    </rPh>
    <rPh sb="13" eb="15">
      <t>タイオウ</t>
    </rPh>
    <rPh sb="15" eb="18">
      <t>シエンキン</t>
    </rPh>
    <rPh sb="20" eb="22">
      <t>シンセイ</t>
    </rPh>
    <rPh sb="24" eb="25">
      <t>カタ</t>
    </rPh>
    <rPh sb="30" eb="32">
      <t>ニュウリョク</t>
    </rPh>
    <phoneticPr fontId="2"/>
  </si>
  <si>
    <t>支援金「(3)運輸関連事業者支援金」を申請する方はこちらを入力してください</t>
    <rPh sb="0" eb="3">
      <t>シエンキン</t>
    </rPh>
    <rPh sb="7" eb="9">
      <t>ウンユ</t>
    </rPh>
    <rPh sb="9" eb="11">
      <t>カンレン</t>
    </rPh>
    <rPh sb="11" eb="14">
      <t>ジギョウシャ</t>
    </rPh>
    <rPh sb="14" eb="17">
      <t>シエンキン</t>
    </rPh>
    <rPh sb="19" eb="21">
      <t>シンセイ</t>
    </rPh>
    <rPh sb="23" eb="24">
      <t>カタ</t>
    </rPh>
    <rPh sb="29" eb="31">
      <t>ニュウリョク</t>
    </rPh>
    <phoneticPr fontId="2"/>
  </si>
  <si>
    <t>算定する時期</t>
    <rPh sb="0" eb="2">
      <t>サンテイ</t>
    </rPh>
    <rPh sb="4" eb="6">
      <t>ジキ</t>
    </rPh>
    <phoneticPr fontId="2"/>
  </si>
  <si>
    <t>Ⓐ</t>
    <phoneticPr fontId="2"/>
  </si>
  <si>
    <t>Ⓑ</t>
    <phoneticPr fontId="2"/>
  </si>
  <si>
    <t>上記計の20％</t>
    <rPh sb="0" eb="2">
      <t>ジョウキ</t>
    </rPh>
    <rPh sb="2" eb="3">
      <t>ケイ</t>
    </rPh>
    <phoneticPr fontId="2"/>
  </si>
  <si>
    <t>上記計の5％</t>
    <rPh sb="0" eb="2">
      <t>ジョウキ</t>
    </rPh>
    <rPh sb="2" eb="3">
      <t>ケイ</t>
    </rPh>
    <phoneticPr fontId="2"/>
  </si>
  <si>
    <t>\30,000/台</t>
    <rPh sb="8" eb="9">
      <t>ダイ</t>
    </rPh>
    <phoneticPr fontId="2"/>
  </si>
  <si>
    <t>\20,000/台</t>
    <rPh sb="8" eb="9">
      <t>ダイ</t>
    </rPh>
    <phoneticPr fontId="2"/>
  </si>
  <si>
    <t>口座番号</t>
    <rPh sb="0" eb="2">
      <t>コウザ</t>
    </rPh>
    <rPh sb="2" eb="4">
      <t>バンゴウ</t>
    </rPh>
    <phoneticPr fontId="2"/>
  </si>
  <si>
    <t>（Ⓑ－Ⓐ）/Ⓑ×100</t>
    <phoneticPr fontId="2"/>
  </si>
  <si>
    <t>Ⓑ－Ⓐもしくは申請上限額のいずれか低いほう</t>
    <rPh sb="7" eb="9">
      <t>シンセイ</t>
    </rPh>
    <rPh sb="9" eb="12">
      <t>ジョウゲンガク</t>
    </rPh>
    <rPh sb="17" eb="18">
      <t>ヒク</t>
    </rPh>
    <phoneticPr fontId="2"/>
  </si>
  <si>
    <t>金機関コード</t>
    <rPh sb="0" eb="1">
      <t>キン</t>
    </rPh>
    <rPh sb="1" eb="3">
      <t>キカン</t>
    </rPh>
    <phoneticPr fontId="2"/>
  </si>
  <si>
    <t>支店コード</t>
    <rPh sb="0" eb="2">
      <t>シテン</t>
    </rPh>
    <phoneticPr fontId="2"/>
  </si>
  <si>
    <t>口座の種類</t>
    <rPh sb="0" eb="2">
      <t>コウザ</t>
    </rPh>
    <rPh sb="3" eb="5">
      <t>シュルイ</t>
    </rPh>
    <phoneticPr fontId="2"/>
  </si>
  <si>
    <t>その他</t>
    <rPh sb="2" eb="3">
      <t>タ</t>
    </rPh>
    <phoneticPr fontId="2"/>
  </si>
  <si>
    <t>申請上限額：</t>
    <rPh sb="0" eb="2">
      <t>シンセイ</t>
    </rPh>
    <rPh sb="2" eb="5">
      <t>ジョウゲンガク</t>
    </rPh>
    <phoneticPr fontId="2"/>
  </si>
  <si>
    <t>店舗兼住宅の場合は、申請基準額の３分の２が申請額です。</t>
    <rPh sb="0" eb="2">
      <t>テンポ</t>
    </rPh>
    <rPh sb="2" eb="3">
      <t>ケン</t>
    </rPh>
    <rPh sb="3" eb="5">
      <t>ジュウタク</t>
    </rPh>
    <rPh sb="6" eb="8">
      <t>バアイ</t>
    </rPh>
    <rPh sb="10" eb="12">
      <t>シンセイ</t>
    </rPh>
    <rPh sb="12" eb="14">
      <t>キジュン</t>
    </rPh>
    <rPh sb="14" eb="15">
      <t>ガク</t>
    </rPh>
    <rPh sb="17" eb="18">
      <t>ブン</t>
    </rPh>
    <rPh sb="21" eb="24">
      <t>シンセイガク</t>
    </rPh>
    <phoneticPr fontId="2"/>
  </si>
  <si>
    <t>店舗兼住宅の場合は、申請基準額の３分の２が申請可能額になります。</t>
    <rPh sb="0" eb="2">
      <t>テンポ</t>
    </rPh>
    <rPh sb="2" eb="3">
      <t>ケン</t>
    </rPh>
    <rPh sb="3" eb="5">
      <t>ジュウタク</t>
    </rPh>
    <rPh sb="6" eb="8">
      <t>バアイ</t>
    </rPh>
    <rPh sb="10" eb="12">
      <t>シンセイ</t>
    </rPh>
    <rPh sb="12" eb="14">
      <t>キジュン</t>
    </rPh>
    <rPh sb="14" eb="15">
      <t>ガク</t>
    </rPh>
    <rPh sb="17" eb="18">
      <t>ブン</t>
    </rPh>
    <rPh sb="21" eb="23">
      <t>シンセイ</t>
    </rPh>
    <rPh sb="23" eb="26">
      <t>カノウガク</t>
    </rPh>
    <phoneticPr fontId="2"/>
  </si>
  <si>
    <t>ゆうちょ銀行口座への振込をご希望の方は、通帳の最初の見開きページ下部に記載されてある振込受取口座情報を記載してください。</t>
    <rPh sb="4" eb="6">
      <t>ギンコウ</t>
    </rPh>
    <rPh sb="6" eb="8">
      <t>コウザ</t>
    </rPh>
    <rPh sb="10" eb="12">
      <t>フリコミ</t>
    </rPh>
    <rPh sb="14" eb="16">
      <t>キボウ</t>
    </rPh>
    <rPh sb="17" eb="18">
      <t>カタ</t>
    </rPh>
    <rPh sb="20" eb="22">
      <t>ツウチョウ</t>
    </rPh>
    <rPh sb="23" eb="25">
      <t>サイショ</t>
    </rPh>
    <rPh sb="26" eb="28">
      <t>ミヒラ</t>
    </rPh>
    <rPh sb="32" eb="34">
      <t>カブ</t>
    </rPh>
    <rPh sb="35" eb="37">
      <t>キサイ</t>
    </rPh>
    <rPh sb="42" eb="44">
      <t>フリコミ</t>
    </rPh>
    <rPh sb="44" eb="46">
      <t>ウケトリ</t>
    </rPh>
    <rPh sb="46" eb="48">
      <t>コウザ</t>
    </rPh>
    <rPh sb="48" eb="50">
      <t>ジョウホウ</t>
    </rPh>
    <rPh sb="51" eb="53">
      <t>キサイ</t>
    </rPh>
    <phoneticPr fontId="2"/>
  </si>
  <si>
    <t>受給する支援金ごとに、要綱別表２－１～別表４に記載されている添付書類を用意してください。</t>
    <rPh sb="0" eb="2">
      <t>ジュキュウ</t>
    </rPh>
    <rPh sb="4" eb="7">
      <t>シエンキン</t>
    </rPh>
    <rPh sb="11" eb="13">
      <t>ヨウコウ</t>
    </rPh>
    <rPh sb="13" eb="15">
      <t>ベッピョウ</t>
    </rPh>
    <rPh sb="19" eb="21">
      <t>ベッピョウ</t>
    </rPh>
    <rPh sb="23" eb="25">
      <t>キサイ</t>
    </rPh>
    <rPh sb="30" eb="32">
      <t>テンプ</t>
    </rPh>
    <rPh sb="32" eb="34">
      <t>ショルイ</t>
    </rPh>
    <rPh sb="35" eb="37">
      <t>ヨウイ</t>
    </rPh>
    <phoneticPr fontId="2"/>
  </si>
  <si>
    <t>確認欄</t>
    <rPh sb="0" eb="2">
      <t>カクニン</t>
    </rPh>
    <rPh sb="2" eb="3">
      <t>ラン</t>
    </rPh>
    <phoneticPr fontId="2"/>
  </si>
  <si>
    <t>１．支援金を受ける事業所（申請者と違う場合は記入してください）</t>
    <rPh sb="2" eb="5">
      <t>シエンキン</t>
    </rPh>
    <rPh sb="6" eb="7">
      <t>ウ</t>
    </rPh>
    <rPh sb="9" eb="12">
      <t>ジギョウショ</t>
    </rPh>
    <rPh sb="13" eb="16">
      <t>シンセイシャ</t>
    </rPh>
    <rPh sb="17" eb="18">
      <t>チガ</t>
    </rPh>
    <rPh sb="19" eb="21">
      <t>バアイ</t>
    </rPh>
    <rPh sb="22" eb="24">
      <t>キニュウ</t>
    </rPh>
    <phoneticPr fontId="2"/>
  </si>
  <si>
    <t>申請上限額：個人事業主及び年間売上高が１億円未満の法人：100,000円
　　　　　　年間売上高が５億円未満の法人：150,000円
　　　　　　年間売上高が５億円以上の法人：300,000円</t>
    <rPh sb="0" eb="2">
      <t>シンセイ</t>
    </rPh>
    <rPh sb="2" eb="5">
      <t>ジョウゲンガク</t>
    </rPh>
    <rPh sb="6" eb="8">
      <t>コジン</t>
    </rPh>
    <rPh sb="8" eb="11">
      <t>ジギョウヌシ</t>
    </rPh>
    <rPh sb="11" eb="12">
      <t>オヨ</t>
    </rPh>
    <rPh sb="13" eb="15">
      <t>ネンカン</t>
    </rPh>
    <rPh sb="15" eb="17">
      <t>ウリアゲ</t>
    </rPh>
    <rPh sb="17" eb="18">
      <t>ダカ</t>
    </rPh>
    <rPh sb="20" eb="22">
      <t>オクエン</t>
    </rPh>
    <rPh sb="22" eb="24">
      <t>ミマン</t>
    </rPh>
    <rPh sb="25" eb="27">
      <t>ホウジン</t>
    </rPh>
    <rPh sb="35" eb="36">
      <t>エン</t>
    </rPh>
    <rPh sb="43" eb="45">
      <t>ネンカン</t>
    </rPh>
    <rPh sb="45" eb="47">
      <t>ウリアゲ</t>
    </rPh>
    <rPh sb="47" eb="48">
      <t>ダカ</t>
    </rPh>
    <rPh sb="50" eb="52">
      <t>オクエン</t>
    </rPh>
    <rPh sb="52" eb="54">
      <t>ミマン</t>
    </rPh>
    <rPh sb="55" eb="57">
      <t>ホウジン</t>
    </rPh>
    <rPh sb="65" eb="66">
      <t>エン</t>
    </rPh>
    <rPh sb="73" eb="78">
      <t>ネンカンウリアゲダカ</t>
    </rPh>
    <rPh sb="80" eb="82">
      <t>オクエン</t>
    </rPh>
    <rPh sb="82" eb="84">
      <t>イジョウ</t>
    </rPh>
    <rPh sb="85" eb="87">
      <t>ホウジン</t>
    </rPh>
    <rPh sb="95" eb="96">
      <t>エン</t>
    </rPh>
    <phoneticPr fontId="2"/>
  </si>
  <si>
    <t>減少率
（小数点以下切捨）</t>
    <rPh sb="0" eb="2">
      <t>ゲンショウ</t>
    </rPh>
    <rPh sb="2" eb="3">
      <t>リツ</t>
    </rPh>
    <rPh sb="5" eb="8">
      <t>ショウスウテン</t>
    </rPh>
    <rPh sb="8" eb="10">
      <t>イカ</t>
    </rPh>
    <rPh sb="10" eb="12">
      <t>キリス</t>
    </rPh>
    <phoneticPr fontId="2"/>
  </si>
  <si>
    <t>申請基準額
（算定額の合計）</t>
    <rPh sb="0" eb="2">
      <t>シンセイ</t>
    </rPh>
    <rPh sb="2" eb="4">
      <t>キジュン</t>
    </rPh>
    <rPh sb="4" eb="5">
      <t>ガク</t>
    </rPh>
    <rPh sb="7" eb="9">
      <t>サンテイ</t>
    </rPh>
    <rPh sb="9" eb="10">
      <t>ガク</t>
    </rPh>
    <rPh sb="11" eb="13">
      <t>ゴウケイ</t>
    </rPh>
    <phoneticPr fontId="2"/>
  </si>
  <si>
    <t>申請可能額（申請額）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</si>
</sst>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-411]ggge&quot;年&quot;m&quot;月&quot;d&quot;日&quot;;@"/>
  </numFmts>
  <fonts count="15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HGｺﾞｼｯｸM"/>
      <family val="3"/>
      <charset val="128"/>
    </font>
    <font>
      <sz val="11"/>
      <color theme="0"/>
      <name val="HGｺﾞｼｯｸM"/>
      <family val="3"/>
      <charset val="128"/>
    </font>
    <font>
      <sz val="11"/>
      <color rgb="FFFF0000"/>
      <name val="HGｺﾞｼｯｸM"/>
      <family val="3"/>
      <charset val="128"/>
    </font>
    <font>
      <sz val="12"/>
      <name val="HGｺﾞｼｯｸM"/>
      <family val="3"/>
      <charset val="128"/>
    </font>
    <font>
      <sz val="9"/>
      <name val="HGｺﾞｼｯｸM"/>
      <family val="3"/>
      <charset val="128"/>
    </font>
    <font>
      <b/>
      <sz val="11"/>
      <name val="HGｺﾞｼｯｸM"/>
      <family val="3"/>
      <charset val="128"/>
    </font>
    <font>
      <b/>
      <sz val="14"/>
      <color rgb="FFFF0000"/>
      <name val="HGｺﾞｼｯｸM"/>
      <family val="3"/>
      <charset val="128"/>
    </font>
    <font>
      <sz val="10"/>
      <name val="HG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Protection="1">
      <alignment vertical="center"/>
    </xf>
    <xf numFmtId="0" fontId="4" fillId="0" borderId="0" xfId="0" applyFont="1" applyAlignment="1" applyProtection="1">
      <alignment horizontal="centerContinuous" vertical="center"/>
    </xf>
    <xf numFmtId="0" fontId="5" fillId="0" borderId="0" xfId="0" applyFont="1" applyAlignment="1" applyProtection="1">
      <alignment horizontal="centerContinuous" vertical="center"/>
    </xf>
    <xf numFmtId="0" fontId="7" fillId="0" borderId="0" xfId="0" applyFont="1" applyProtection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Protection="1">
      <alignment vertical="center"/>
      <protection locked="0"/>
    </xf>
    <xf numFmtId="0" fontId="7" fillId="0" borderId="26" xfId="0" applyFont="1" applyBorder="1" applyAlignment="1" applyProtection="1">
      <alignment vertical="center" shrinkToFit="1"/>
    </xf>
    <xf numFmtId="0" fontId="7" fillId="0" borderId="15" xfId="0" applyFont="1" applyBorder="1" applyAlignment="1" applyProtection="1">
      <alignment vertical="center" shrinkToFit="1"/>
    </xf>
    <xf numFmtId="0" fontId="7" fillId="0" borderId="0" xfId="0" applyFont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3" borderId="0" xfId="0" applyFont="1" applyFill="1">
      <alignment vertical="center"/>
    </xf>
    <xf numFmtId="0" fontId="7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6" fontId="7" fillId="0" borderId="0" xfId="1" applyFont="1" applyAlignment="1" applyProtection="1">
      <alignment horizontal="center" vertical="center"/>
    </xf>
    <xf numFmtId="6" fontId="7" fillId="0" borderId="0" xfId="1" applyFont="1" applyAlignment="1" applyProtection="1">
      <alignment horizontal="center" vertical="center" wrapText="1"/>
    </xf>
    <xf numFmtId="55" fontId="7" fillId="0" borderId="6" xfId="0" applyNumberFormat="1" applyFont="1" applyBorder="1" applyProtection="1">
      <alignment vertical="center"/>
    </xf>
    <xf numFmtId="6" fontId="7" fillId="2" borderId="2" xfId="1" applyFont="1" applyFill="1" applyBorder="1" applyProtection="1">
      <alignment vertical="center"/>
      <protection locked="0"/>
    </xf>
    <xf numFmtId="6" fontId="7" fillId="2" borderId="7" xfId="1" applyFont="1" applyFill="1" applyBorder="1" applyProtection="1">
      <alignment vertical="center"/>
      <protection locked="0"/>
    </xf>
    <xf numFmtId="6" fontId="7" fillId="0" borderId="2" xfId="0" applyNumberFormat="1" applyFont="1" applyFill="1" applyBorder="1" applyProtection="1">
      <alignment vertical="center"/>
    </xf>
    <xf numFmtId="6" fontId="7" fillId="0" borderId="7" xfId="0" applyNumberFormat="1" applyFont="1" applyFill="1" applyBorder="1" applyProtection="1">
      <alignment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40" xfId="0" applyFont="1" applyFill="1" applyBorder="1" applyAlignment="1" applyProtection="1">
      <alignment horizontal="center" vertical="center"/>
    </xf>
    <xf numFmtId="6" fontId="7" fillId="0" borderId="34" xfId="1" applyFont="1" applyBorder="1" applyProtection="1">
      <alignment vertical="center"/>
    </xf>
    <xf numFmtId="6" fontId="7" fillId="0" borderId="36" xfId="1" applyFont="1" applyBorder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23" xfId="0" applyFont="1" applyBorder="1" applyAlignment="1" applyProtection="1">
      <alignment vertical="center" shrinkToFit="1"/>
    </xf>
    <xf numFmtId="0" fontId="7" fillId="0" borderId="24" xfId="0" applyFont="1" applyBorder="1" applyAlignment="1" applyProtection="1">
      <alignment vertical="center" shrinkToFi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vertical="center" shrinkToFit="1"/>
    </xf>
    <xf numFmtId="0" fontId="10" fillId="0" borderId="1" xfId="0" applyFont="1" applyBorder="1" applyAlignment="1" applyProtection="1">
      <alignment vertical="center" wrapText="1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 wrapText="1"/>
    </xf>
    <xf numFmtId="0" fontId="10" fillId="0" borderId="0" xfId="0" applyFont="1" applyProtection="1">
      <alignment vertical="center"/>
    </xf>
    <xf numFmtId="6" fontId="7" fillId="0" borderId="44" xfId="0" applyNumberFormat="1" applyFont="1" applyFill="1" applyBorder="1" applyAlignment="1" applyProtection="1">
      <alignment horizontal="center" vertical="center"/>
    </xf>
    <xf numFmtId="6" fontId="7" fillId="0" borderId="45" xfId="1" applyFont="1" applyFill="1" applyBorder="1" applyProtection="1">
      <alignment vertical="center"/>
    </xf>
    <xf numFmtId="0" fontId="7" fillId="0" borderId="3" xfId="0" applyFont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  <protection locked="0"/>
    </xf>
    <xf numFmtId="6" fontId="7" fillId="0" borderId="16" xfId="1" applyFont="1" applyFill="1" applyBorder="1" applyAlignment="1" applyProtection="1">
      <alignment horizontal="right" vertical="center"/>
      <protection locked="0"/>
    </xf>
    <xf numFmtId="6" fontId="7" fillId="0" borderId="18" xfId="1" applyFont="1" applyBorder="1" applyAlignment="1" applyProtection="1">
      <alignment horizontal="left" vertical="center"/>
    </xf>
    <xf numFmtId="0" fontId="7" fillId="2" borderId="14" xfId="0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horizontal="center" vertical="center" wrapText="1" shrinkToFit="1"/>
    </xf>
    <xf numFmtId="0" fontId="10" fillId="0" borderId="9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49" fontId="7" fillId="2" borderId="5" xfId="0" applyNumberFormat="1" applyFont="1" applyFill="1" applyBorder="1" applyAlignment="1" applyProtection="1">
      <alignment vertical="center"/>
      <protection locked="0"/>
    </xf>
    <xf numFmtId="49" fontId="7" fillId="2" borderId="7" xfId="0" applyNumberFormat="1" applyFont="1" applyFill="1" applyBorder="1" applyAlignment="1" applyProtection="1">
      <alignment vertical="center"/>
      <protection locked="0"/>
    </xf>
    <xf numFmtId="49" fontId="7" fillId="2" borderId="26" xfId="0" applyNumberFormat="1" applyFont="1" applyFill="1" applyBorder="1" applyProtection="1">
      <alignment vertical="center"/>
      <protection locked="0"/>
    </xf>
    <xf numFmtId="6" fontId="7" fillId="0" borderId="7" xfId="1" applyFont="1" applyBorder="1" applyAlignment="1" applyProtection="1">
      <alignment horizontal="center" vertical="center"/>
    </xf>
    <xf numFmtId="6" fontId="7" fillId="0" borderId="58" xfId="0" applyNumberFormat="1" applyFont="1" applyFill="1" applyBorder="1" applyAlignment="1" applyProtection="1">
      <alignment horizontal="center" vertical="center"/>
    </xf>
    <xf numFmtId="6" fontId="7" fillId="0" borderId="59" xfId="1" applyFont="1" applyFill="1" applyBorder="1" applyProtection="1">
      <alignment vertical="center"/>
    </xf>
    <xf numFmtId="0" fontId="7" fillId="0" borderId="60" xfId="0" applyFont="1" applyFill="1" applyBorder="1" applyAlignment="1" applyProtection="1">
      <alignment horizontal="center" vertical="center"/>
    </xf>
    <xf numFmtId="0" fontId="7" fillId="0" borderId="52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54" xfId="0" applyFont="1" applyBorder="1" applyAlignment="1" applyProtection="1">
      <alignment horizontal="left" vertical="center" wrapText="1" shrinkToFit="1"/>
    </xf>
    <xf numFmtId="0" fontId="7" fillId="0" borderId="55" xfId="0" applyFont="1" applyBorder="1" applyAlignment="1" applyProtection="1">
      <alignment horizontal="left" vertical="center" wrapText="1" shrinkToFit="1"/>
    </xf>
    <xf numFmtId="0" fontId="7" fillId="0" borderId="56" xfId="0" applyFont="1" applyBorder="1" applyAlignment="1" applyProtection="1">
      <alignment horizontal="left" vertical="center" wrapText="1" shrinkToFit="1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49" fontId="7" fillId="2" borderId="13" xfId="0" applyNumberFormat="1" applyFont="1" applyFill="1" applyBorder="1" applyAlignment="1" applyProtection="1">
      <alignment horizontal="center" vertical="center"/>
      <protection locked="0"/>
    </xf>
    <xf numFmtId="49" fontId="7" fillId="2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left" vertical="center"/>
      <protection locked="0"/>
    </xf>
    <xf numFmtId="0" fontId="7" fillId="2" borderId="10" xfId="0" applyFont="1" applyFill="1" applyBorder="1" applyAlignment="1" applyProtection="1">
      <alignment horizontal="left" vertical="center"/>
      <protection locked="0"/>
    </xf>
    <xf numFmtId="6" fontId="7" fillId="0" borderId="42" xfId="1" applyFont="1" applyBorder="1" applyAlignment="1" applyProtection="1">
      <alignment horizontal="left" vertical="center" wrapText="1"/>
    </xf>
    <xf numFmtId="6" fontId="7" fillId="0" borderId="43" xfId="1" applyFont="1" applyBorder="1" applyAlignment="1" applyProtection="1">
      <alignment horizontal="left" vertical="center" wrapText="1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6" fontId="7" fillId="2" borderId="13" xfId="1" applyFont="1" applyFill="1" applyBorder="1" applyAlignment="1" applyProtection="1">
      <alignment horizontal="center" vertical="center"/>
      <protection locked="0"/>
    </xf>
    <xf numFmtId="6" fontId="7" fillId="2" borderId="28" xfId="1" applyFont="1" applyFill="1" applyBorder="1" applyAlignment="1" applyProtection="1">
      <alignment horizontal="center" vertical="center"/>
      <protection locked="0"/>
    </xf>
    <xf numFmtId="6" fontId="7" fillId="2" borderId="49" xfId="1" applyFont="1" applyFill="1" applyBorder="1" applyAlignment="1" applyProtection="1">
      <alignment horizontal="center" vertical="center"/>
      <protection locked="0"/>
    </xf>
    <xf numFmtId="6" fontId="7" fillId="2" borderId="50" xfId="1" applyFont="1" applyFill="1" applyBorder="1" applyAlignment="1" applyProtection="1">
      <alignment horizontal="center" vertical="center"/>
      <protection locked="0"/>
    </xf>
    <xf numFmtId="6" fontId="7" fillId="0" borderId="50" xfId="1" applyFont="1" applyFill="1" applyBorder="1" applyAlignment="1" applyProtection="1">
      <alignment horizontal="left" vertical="center" wrapText="1"/>
      <protection locked="0"/>
    </xf>
    <xf numFmtId="6" fontId="7" fillId="0" borderId="51" xfId="1" applyFont="1" applyFill="1" applyBorder="1" applyAlignment="1" applyProtection="1">
      <alignment horizontal="left" vertical="center" wrapText="1"/>
      <protection locked="0"/>
    </xf>
    <xf numFmtId="6" fontId="7" fillId="0" borderId="61" xfId="0" applyNumberFormat="1" applyFont="1" applyBorder="1" applyAlignment="1" applyProtection="1">
      <alignment horizontal="left" vertical="center" shrinkToFit="1"/>
    </xf>
    <xf numFmtId="6" fontId="7" fillId="0" borderId="62" xfId="0" applyNumberFormat="1" applyFont="1" applyBorder="1" applyAlignment="1" applyProtection="1">
      <alignment horizontal="left" vertical="center" shrinkToFit="1"/>
    </xf>
    <xf numFmtId="6" fontId="7" fillId="0" borderId="63" xfId="0" applyNumberFormat="1" applyFont="1" applyBorder="1" applyAlignment="1" applyProtection="1">
      <alignment horizontal="left" vertical="center" shrinkToFit="1"/>
    </xf>
    <xf numFmtId="0" fontId="14" fillId="0" borderId="53" xfId="0" applyFont="1" applyBorder="1" applyAlignment="1" applyProtection="1">
      <alignment horizontal="left" vertical="center" wrapText="1"/>
    </xf>
    <xf numFmtId="0" fontId="7" fillId="0" borderId="11" xfId="0" applyFont="1" applyBorder="1" applyAlignment="1" applyProtection="1">
      <alignment horizontal="center" vertical="center" wrapText="1" shrinkToFit="1"/>
    </xf>
    <xf numFmtId="0" fontId="7" fillId="0" borderId="12" xfId="0" applyFont="1" applyBorder="1" applyAlignment="1" applyProtection="1">
      <alignment horizontal="center" vertical="center" wrapText="1" shrinkToFit="1"/>
    </xf>
    <xf numFmtId="6" fontId="7" fillId="2" borderId="34" xfId="1" applyFont="1" applyFill="1" applyBorder="1" applyAlignment="1" applyProtection="1">
      <alignment horizontal="center" vertical="center"/>
      <protection locked="0"/>
    </xf>
    <xf numFmtId="6" fontId="7" fillId="2" borderId="36" xfId="1" applyFont="1" applyFill="1" applyBorder="1" applyAlignment="1" applyProtection="1">
      <alignment horizontal="center" vertical="center"/>
      <protection locked="0"/>
    </xf>
    <xf numFmtId="0" fontId="12" fillId="0" borderId="46" xfId="0" applyFont="1" applyBorder="1" applyAlignment="1" applyProtection="1">
      <alignment horizontal="left" vertical="center" wrapText="1"/>
    </xf>
    <xf numFmtId="0" fontId="12" fillId="0" borderId="47" xfId="0" applyFont="1" applyBorder="1" applyAlignment="1" applyProtection="1">
      <alignment horizontal="left" vertical="center" wrapText="1"/>
    </xf>
    <xf numFmtId="0" fontId="12" fillId="0" borderId="48" xfId="0" applyFont="1" applyBorder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left" vertical="center"/>
    </xf>
    <xf numFmtId="0" fontId="12" fillId="0" borderId="4" xfId="0" applyFont="1" applyBorder="1" applyAlignment="1" applyProtection="1">
      <alignment horizontal="left" vertical="center"/>
    </xf>
    <xf numFmtId="0" fontId="12" fillId="0" borderId="5" xfId="0" applyFont="1" applyBorder="1" applyAlignment="1" applyProtection="1">
      <alignment horizontal="left" vertical="center"/>
    </xf>
    <xf numFmtId="6" fontId="7" fillId="0" borderId="2" xfId="0" applyNumberFormat="1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6" fontId="9" fillId="0" borderId="64" xfId="1" applyFont="1" applyBorder="1" applyAlignment="1" applyProtection="1">
      <alignment horizontal="center" vertical="center"/>
    </xf>
    <xf numFmtId="6" fontId="9" fillId="0" borderId="65" xfId="1" applyFont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7" fillId="2" borderId="28" xfId="0" applyFont="1" applyFill="1" applyBorder="1" applyAlignment="1" applyProtection="1">
      <alignment horizontal="center" vertical="center" wrapText="1"/>
      <protection locked="0"/>
    </xf>
    <xf numFmtId="0" fontId="7" fillId="2" borderId="19" xfId="0" applyFont="1" applyFill="1" applyBorder="1" applyAlignment="1" applyProtection="1">
      <alignment horizontal="center" vertical="center" wrapText="1"/>
      <protection locked="0"/>
    </xf>
    <xf numFmtId="9" fontId="7" fillId="0" borderId="37" xfId="2" applyNumberFormat="1" applyFont="1" applyBorder="1" applyAlignment="1" applyProtection="1">
      <alignment horizontal="center" vertical="center"/>
    </xf>
    <xf numFmtId="9" fontId="7" fillId="0" borderId="38" xfId="2" applyNumberFormat="1" applyFont="1" applyBorder="1" applyAlignment="1" applyProtection="1">
      <alignment horizontal="center" vertical="center"/>
    </xf>
    <xf numFmtId="10" fontId="7" fillId="0" borderId="38" xfId="2" applyNumberFormat="1" applyFont="1" applyBorder="1" applyAlignment="1" applyProtection="1">
      <alignment horizontal="center" vertical="center"/>
    </xf>
    <xf numFmtId="10" fontId="7" fillId="0" borderId="39" xfId="2" applyNumberFormat="1" applyFont="1" applyBorder="1" applyAlignment="1" applyProtection="1">
      <alignment horizontal="center" vertical="center"/>
    </xf>
    <xf numFmtId="0" fontId="7" fillId="0" borderId="32" xfId="0" applyFont="1" applyFill="1" applyBorder="1" applyAlignment="1" applyProtection="1">
      <alignment horizontal="center" vertical="center" wrapText="1"/>
    </xf>
    <xf numFmtId="0" fontId="7" fillId="0" borderId="33" xfId="0" applyFont="1" applyFill="1" applyBorder="1" applyAlignment="1" applyProtection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6" fontId="7" fillId="2" borderId="16" xfId="1" applyFont="1" applyFill="1" applyBorder="1" applyAlignment="1" applyProtection="1">
      <alignment horizontal="center" vertical="center"/>
      <protection locked="0"/>
    </xf>
    <xf numFmtId="6" fontId="7" fillId="2" borderId="27" xfId="1" applyFont="1" applyFill="1" applyBorder="1" applyAlignment="1" applyProtection="1">
      <alignment horizontal="center" vertical="center"/>
      <protection locked="0"/>
    </xf>
    <xf numFmtId="6" fontId="9" fillId="0" borderId="41" xfId="1" applyFont="1" applyBorder="1" applyAlignment="1" applyProtection="1">
      <alignment horizontal="center" vertical="center"/>
    </xf>
    <xf numFmtId="6" fontId="9" fillId="0" borderId="42" xfId="1" applyFont="1" applyBorder="1" applyAlignment="1" applyProtection="1">
      <alignment horizontal="center" vertical="center"/>
    </xf>
    <xf numFmtId="176" fontId="7" fillId="2" borderId="26" xfId="0" applyNumberFormat="1" applyFont="1" applyFill="1" applyBorder="1" applyAlignment="1" applyProtection="1">
      <alignment horizontal="center" vertical="center"/>
      <protection locked="0"/>
    </xf>
    <xf numFmtId="6" fontId="9" fillId="0" borderId="9" xfId="0" applyNumberFormat="1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49" fontId="7" fillId="2" borderId="26" xfId="0" applyNumberFormat="1" applyFont="1" applyFill="1" applyBorder="1" applyAlignment="1" applyProtection="1">
      <alignment horizontal="left" vertical="center"/>
      <protection locked="0"/>
    </xf>
    <xf numFmtId="49" fontId="7" fillId="2" borderId="15" xfId="0" applyNumberFormat="1" applyFont="1" applyFill="1" applyBorder="1" applyAlignment="1" applyProtection="1">
      <alignment horizontal="left" vertical="center"/>
      <protection locked="0"/>
    </xf>
    <xf numFmtId="49" fontId="7" fillId="2" borderId="16" xfId="0" applyNumberFormat="1" applyFont="1" applyFill="1" applyBorder="1" applyAlignment="1" applyProtection="1">
      <alignment horizontal="left" vertical="center"/>
      <protection locked="0"/>
    </xf>
    <xf numFmtId="49" fontId="7" fillId="2" borderId="17" xfId="0" applyNumberFormat="1" applyFont="1" applyFill="1" applyBorder="1" applyAlignment="1" applyProtection="1">
      <alignment horizontal="left" vertical="center"/>
      <protection locked="0"/>
    </xf>
    <xf numFmtId="49" fontId="7" fillId="2" borderId="18" xfId="0" applyNumberFormat="1" applyFont="1" applyFill="1" applyBorder="1" applyAlignment="1" applyProtection="1">
      <alignment horizontal="left" vertical="center"/>
      <protection locked="0"/>
    </xf>
    <xf numFmtId="49" fontId="7" fillId="2" borderId="13" xfId="0" applyNumberFormat="1" applyFont="1" applyFill="1" applyBorder="1" applyAlignment="1" applyProtection="1">
      <alignment horizontal="left" vertical="center"/>
      <protection locked="0"/>
    </xf>
    <xf numFmtId="49" fontId="7" fillId="2" borderId="19" xfId="0" applyNumberFormat="1" applyFont="1" applyFill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horizontal="left" vertical="center" wrapText="1"/>
    </xf>
    <xf numFmtId="0" fontId="7" fillId="0" borderId="8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left" vertical="center"/>
    </xf>
    <xf numFmtId="0" fontId="7" fillId="0" borderId="28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9" xfId="0" applyFont="1" applyBorder="1" applyAlignment="1" applyProtection="1">
      <alignment horizontal="left" vertical="center"/>
    </xf>
    <xf numFmtId="6" fontId="13" fillId="0" borderId="55" xfId="0" applyNumberFormat="1" applyFont="1" applyBorder="1" applyAlignment="1" applyProtection="1">
      <alignment horizontal="center" vertical="center"/>
    </xf>
    <xf numFmtId="6" fontId="13" fillId="0" borderId="57" xfId="0" applyNumberFormat="1" applyFont="1" applyBorder="1" applyAlignment="1" applyProtection="1">
      <alignment horizontal="center" vertical="center"/>
    </xf>
    <xf numFmtId="0" fontId="10" fillId="4" borderId="54" xfId="0" applyFont="1" applyFill="1" applyBorder="1" applyAlignment="1" applyProtection="1">
      <alignment horizontal="left" vertical="center" shrinkToFit="1"/>
    </xf>
    <xf numFmtId="0" fontId="10" fillId="4" borderId="57" xfId="0" applyFont="1" applyFill="1" applyBorder="1" applyAlignment="1" applyProtection="1">
      <alignment horizontal="left" vertical="center" shrinkToFit="1"/>
    </xf>
    <xf numFmtId="49" fontId="7" fillId="2" borderId="20" xfId="0" applyNumberFormat="1" applyFont="1" applyFill="1" applyBorder="1" applyAlignment="1" applyProtection="1">
      <alignment horizontal="left" vertical="center"/>
      <protection locked="0"/>
    </xf>
    <xf numFmtId="49" fontId="7" fillId="2" borderId="21" xfId="0" applyNumberFormat="1" applyFont="1" applyFill="1" applyBorder="1" applyAlignment="1" applyProtection="1">
      <alignment horizontal="left" vertical="center"/>
      <protection locked="0"/>
    </xf>
    <xf numFmtId="49" fontId="7" fillId="2" borderId="22" xfId="0" applyNumberFormat="1" applyFont="1" applyFill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11" fillId="0" borderId="30" xfId="0" applyFont="1" applyBorder="1" applyAlignment="1" applyProtection="1">
      <alignment horizontal="center" vertical="center" wrapText="1"/>
    </xf>
    <xf numFmtId="0" fontId="11" fillId="0" borderId="31" xfId="0" applyFont="1" applyBorder="1" applyAlignment="1" applyProtection="1">
      <alignment horizontal="center" vertical="center" wrapText="1"/>
    </xf>
  </cellXfs>
  <cellStyles count="3">
    <cellStyle name="パーセント" xfId="2" builtinId="5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41B79-CC74-40A2-AE97-B6D04D16987F}">
  <dimension ref="A1:O69"/>
  <sheetViews>
    <sheetView showGridLines="0" tabSelected="1" topLeftCell="A31" zoomScale="115" zoomScaleNormal="115" zoomScaleSheetLayoutView="115" workbookViewId="0">
      <selection activeCell="F32" sqref="F32"/>
    </sheetView>
  </sheetViews>
  <sheetFormatPr defaultRowHeight="13.5"/>
  <cols>
    <col min="1" max="1" width="24.125" style="3" customWidth="1"/>
    <col min="2" max="4" width="14.75" style="3" customWidth="1"/>
    <col min="5" max="5" width="16.5" style="3" customWidth="1"/>
    <col min="6" max="10" width="14" style="2" customWidth="1"/>
    <col min="11" max="14" width="9" style="1"/>
    <col min="15" max="16384" width="9" style="2"/>
  </cols>
  <sheetData>
    <row r="1" spans="1:14">
      <c r="A1" s="3" t="s">
        <v>38</v>
      </c>
    </row>
    <row r="2" spans="1:14" ht="17.25">
      <c r="A2" s="4" t="s">
        <v>36</v>
      </c>
      <c r="B2" s="5"/>
      <c r="C2" s="5"/>
      <c r="D2" s="5"/>
      <c r="E2" s="5"/>
    </row>
    <row r="3" spans="1:14" s="7" customFormat="1">
      <c r="A3" s="6"/>
      <c r="B3" s="6"/>
      <c r="C3" s="6"/>
      <c r="D3" s="6"/>
      <c r="E3" s="6"/>
      <c r="K3" s="8"/>
      <c r="L3" s="8"/>
      <c r="M3" s="8"/>
      <c r="N3" s="8"/>
    </row>
    <row r="4" spans="1:14" s="7" customFormat="1">
      <c r="A4" s="6" t="s">
        <v>0</v>
      </c>
      <c r="B4" s="6"/>
      <c r="C4" s="6"/>
      <c r="D4" s="6"/>
      <c r="E4" s="6"/>
      <c r="K4" s="8"/>
      <c r="L4" s="8"/>
      <c r="M4" s="8"/>
      <c r="N4" s="8"/>
    </row>
    <row r="5" spans="1:14" s="7" customFormat="1" ht="23.25" customHeight="1">
      <c r="B5" s="6"/>
      <c r="C5" s="9" t="s">
        <v>34</v>
      </c>
      <c r="D5" s="133"/>
      <c r="E5" s="133"/>
      <c r="K5" s="8"/>
      <c r="L5" s="8"/>
      <c r="M5" s="8"/>
      <c r="N5" s="8"/>
    </row>
    <row r="6" spans="1:14" s="7" customFormat="1" ht="6" customHeight="1">
      <c r="A6" s="6"/>
      <c r="B6" s="6"/>
      <c r="C6" s="137"/>
      <c r="D6" s="137"/>
      <c r="E6" s="137"/>
      <c r="K6" s="8"/>
      <c r="L6" s="8"/>
      <c r="M6" s="8"/>
      <c r="N6" s="8"/>
    </row>
    <row r="7" spans="1:14" s="7" customFormat="1" ht="21" customHeight="1">
      <c r="A7" s="6"/>
      <c r="B7" s="10" t="s">
        <v>33</v>
      </c>
      <c r="C7" s="69"/>
      <c r="D7" s="11"/>
      <c r="E7" s="11"/>
      <c r="K7" s="8"/>
      <c r="L7" s="8"/>
      <c r="M7" s="8"/>
      <c r="N7" s="8"/>
    </row>
    <row r="8" spans="1:14" s="7" customFormat="1" ht="26.25" customHeight="1">
      <c r="A8" s="6"/>
      <c r="B8" s="12" t="s">
        <v>30</v>
      </c>
      <c r="C8" s="138"/>
      <c r="D8" s="138"/>
      <c r="E8" s="138"/>
      <c r="K8" s="8"/>
      <c r="L8" s="8"/>
      <c r="M8" s="8"/>
      <c r="N8" s="8"/>
    </row>
    <row r="9" spans="1:14" s="7" customFormat="1" ht="26.25" customHeight="1">
      <c r="A9" s="6"/>
      <c r="B9" s="13" t="s">
        <v>31</v>
      </c>
      <c r="C9" s="139"/>
      <c r="D9" s="139"/>
      <c r="E9" s="139"/>
      <c r="K9" s="8"/>
      <c r="L9" s="8"/>
      <c r="M9" s="8"/>
      <c r="N9" s="8"/>
    </row>
    <row r="10" spans="1:14" s="7" customFormat="1" ht="26.25" customHeight="1">
      <c r="A10" s="6"/>
      <c r="B10" s="13" t="s">
        <v>44</v>
      </c>
      <c r="C10" s="139"/>
      <c r="D10" s="139"/>
      <c r="E10" s="139"/>
      <c r="K10" s="8"/>
      <c r="L10" s="8"/>
      <c r="M10" s="8"/>
      <c r="N10" s="8"/>
    </row>
    <row r="11" spans="1:14" s="7" customFormat="1" ht="26.25" customHeight="1">
      <c r="A11" s="6"/>
      <c r="B11" s="13" t="s">
        <v>32</v>
      </c>
      <c r="C11" s="139"/>
      <c r="D11" s="139"/>
      <c r="E11" s="139"/>
      <c r="K11" s="8"/>
      <c r="L11" s="8"/>
      <c r="M11" s="8"/>
      <c r="N11" s="8"/>
    </row>
    <row r="12" spans="1:14" s="7" customFormat="1">
      <c r="A12" s="6"/>
      <c r="B12" s="6"/>
      <c r="C12" s="6"/>
      <c r="D12" s="6"/>
      <c r="E12" s="6"/>
      <c r="K12" s="8"/>
      <c r="L12" s="8"/>
      <c r="M12" s="8"/>
      <c r="N12" s="8"/>
    </row>
    <row r="13" spans="1:14" s="7" customFormat="1" ht="21" customHeight="1" thickBot="1">
      <c r="A13" s="46" t="s">
        <v>74</v>
      </c>
      <c r="B13" s="6"/>
      <c r="C13" s="6"/>
      <c r="D13" s="6"/>
      <c r="E13" s="6"/>
      <c r="K13" s="8"/>
      <c r="L13" s="8"/>
      <c r="M13" s="8"/>
      <c r="N13" s="8"/>
    </row>
    <row r="14" spans="1:14" s="7" customFormat="1" ht="27.75" customHeight="1">
      <c r="A14" s="15" t="s">
        <v>39</v>
      </c>
      <c r="B14" s="140"/>
      <c r="C14" s="141"/>
      <c r="D14" s="141"/>
      <c r="E14" s="142"/>
      <c r="K14" s="8"/>
      <c r="L14" s="8"/>
      <c r="M14" s="8"/>
      <c r="N14" s="8"/>
    </row>
    <row r="15" spans="1:14" s="7" customFormat="1" ht="27.75" customHeight="1">
      <c r="A15" s="16" t="s">
        <v>35</v>
      </c>
      <c r="B15" s="143"/>
      <c r="C15" s="139"/>
      <c r="D15" s="139"/>
      <c r="E15" s="144"/>
      <c r="K15" s="8"/>
      <c r="L15" s="8"/>
      <c r="M15" s="8"/>
      <c r="N15" s="8"/>
    </row>
    <row r="16" spans="1:14" s="7" customFormat="1" ht="27.75" customHeight="1" thickBot="1">
      <c r="A16" s="17" t="s">
        <v>23</v>
      </c>
      <c r="B16" s="158"/>
      <c r="C16" s="159"/>
      <c r="D16" s="159"/>
      <c r="E16" s="160"/>
      <c r="K16" s="8"/>
      <c r="L16" s="8"/>
      <c r="M16" s="8"/>
      <c r="N16" s="8"/>
    </row>
    <row r="17" spans="1:15" s="7" customFormat="1" ht="12.75" customHeight="1">
      <c r="A17" s="18"/>
      <c r="B17" s="19"/>
      <c r="C17" s="19"/>
      <c r="D17" s="19"/>
      <c r="E17" s="19"/>
      <c r="K17" s="8"/>
      <c r="L17" s="8"/>
      <c r="M17" s="8"/>
      <c r="N17" s="8"/>
    </row>
    <row r="18" spans="1:15" s="7" customFormat="1" ht="17.25" customHeight="1" thickBot="1">
      <c r="A18" s="45" t="s">
        <v>26</v>
      </c>
      <c r="B18" s="20"/>
      <c r="C18" s="20"/>
      <c r="D18" s="20"/>
      <c r="E18" s="20"/>
      <c r="K18" s="8"/>
      <c r="L18" s="8"/>
      <c r="M18" s="8"/>
      <c r="N18" s="8"/>
    </row>
    <row r="19" spans="1:15" s="7" customFormat="1" ht="22.5" customHeight="1">
      <c r="A19" s="145" t="s">
        <v>49</v>
      </c>
      <c r="B19" s="65" t="s">
        <v>9</v>
      </c>
      <c r="C19" s="148" t="s">
        <v>45</v>
      </c>
      <c r="D19" s="148"/>
      <c r="E19" s="149"/>
      <c r="F19" s="21"/>
      <c r="G19" s="21"/>
      <c r="H19" s="21"/>
      <c r="I19" s="21"/>
      <c r="J19" s="21"/>
      <c r="K19" s="22"/>
      <c r="L19" s="8"/>
      <c r="M19" s="8"/>
      <c r="N19" s="8"/>
      <c r="O19" s="23" t="s">
        <v>10</v>
      </c>
    </row>
    <row r="20" spans="1:15" s="7" customFormat="1" ht="22.5" customHeight="1">
      <c r="A20" s="146"/>
      <c r="B20" s="66" t="s">
        <v>9</v>
      </c>
      <c r="C20" s="150" t="s">
        <v>46</v>
      </c>
      <c r="D20" s="151"/>
      <c r="E20" s="163" t="s">
        <v>48</v>
      </c>
      <c r="F20" s="21"/>
      <c r="G20" s="21"/>
      <c r="H20" s="21"/>
      <c r="I20" s="21"/>
      <c r="J20" s="21"/>
      <c r="K20" s="22"/>
      <c r="L20" s="8"/>
      <c r="M20" s="8"/>
      <c r="N20" s="8"/>
    </row>
    <row r="21" spans="1:15" s="7" customFormat="1" ht="22.5" customHeight="1" thickBot="1">
      <c r="A21" s="147"/>
      <c r="B21" s="62"/>
      <c r="C21" s="152" t="s">
        <v>47</v>
      </c>
      <c r="D21" s="153"/>
      <c r="E21" s="164"/>
      <c r="F21" s="21"/>
      <c r="G21" s="21"/>
      <c r="H21" s="21"/>
      <c r="I21" s="21"/>
      <c r="J21" s="21"/>
      <c r="K21" s="22"/>
      <c r="L21" s="8"/>
      <c r="M21" s="8"/>
      <c r="N21" s="8"/>
    </row>
    <row r="22" spans="1:15" s="7" customFormat="1" ht="8.25" customHeight="1" thickBot="1">
      <c r="A22" s="24"/>
      <c r="B22" s="25"/>
      <c r="C22" s="14"/>
      <c r="D22" s="14"/>
      <c r="E22" s="14"/>
      <c r="F22" s="21"/>
      <c r="G22" s="21"/>
      <c r="H22" s="21"/>
      <c r="I22" s="21"/>
      <c r="J22" s="21"/>
      <c r="K22" s="22"/>
      <c r="L22" s="8"/>
      <c r="M22" s="8"/>
      <c r="N22" s="8"/>
    </row>
    <row r="23" spans="1:15" s="7" customFormat="1" ht="32.25" customHeight="1" thickBot="1">
      <c r="A23" s="156" t="s">
        <v>50</v>
      </c>
      <c r="B23" s="157"/>
      <c r="C23" s="154">
        <f>ROUNDDOWN(SUM(B33,B51,B59),-3)</f>
        <v>0</v>
      </c>
      <c r="D23" s="154"/>
      <c r="E23" s="155"/>
      <c r="F23" s="21"/>
      <c r="G23" s="21"/>
      <c r="H23" s="21"/>
      <c r="I23" s="21"/>
      <c r="J23" s="21"/>
      <c r="K23" s="22"/>
      <c r="L23" s="8"/>
      <c r="M23" s="8"/>
      <c r="N23" s="8"/>
    </row>
    <row r="24" spans="1:15" s="7" customFormat="1" ht="24" customHeight="1">
      <c r="A24" s="24"/>
      <c r="B24" s="25"/>
      <c r="C24" s="14"/>
      <c r="D24" s="14"/>
      <c r="E24" s="14"/>
      <c r="F24" s="21"/>
      <c r="G24" s="21"/>
      <c r="H24" s="21"/>
      <c r="I24" s="21"/>
      <c r="J24" s="21"/>
      <c r="K24" s="22"/>
      <c r="L24" s="8"/>
      <c r="M24" s="8"/>
      <c r="N24" s="8"/>
    </row>
    <row r="25" spans="1:15" s="7" customFormat="1" ht="24.75" customHeight="1" thickBot="1">
      <c r="A25" s="47" t="s">
        <v>27</v>
      </c>
      <c r="B25" s="25"/>
      <c r="C25" s="14"/>
      <c r="D25" s="14"/>
      <c r="E25" s="14"/>
      <c r="F25" s="21"/>
      <c r="G25" s="21"/>
      <c r="H25" s="21"/>
      <c r="I25" s="21"/>
      <c r="J25" s="21"/>
      <c r="K25" s="22"/>
      <c r="L25" s="8"/>
      <c r="M25" s="8"/>
      <c r="N25" s="8"/>
    </row>
    <row r="26" spans="1:15" s="7" customFormat="1" ht="23.25" customHeight="1" thickBot="1">
      <c r="A26" s="106" t="s">
        <v>51</v>
      </c>
      <c r="B26" s="107"/>
      <c r="C26" s="107"/>
      <c r="D26" s="107"/>
      <c r="E26" s="108"/>
      <c r="K26" s="8"/>
      <c r="L26" s="8"/>
      <c r="M26" s="8"/>
      <c r="N26" s="8"/>
    </row>
    <row r="27" spans="1:15" s="7" customFormat="1" ht="33" customHeight="1">
      <c r="A27" s="51" t="s">
        <v>7</v>
      </c>
      <c r="B27" s="129">
        <v>0</v>
      </c>
      <c r="C27" s="130"/>
      <c r="D27" s="53" t="s">
        <v>68</v>
      </c>
      <c r="E27" s="54">
        <f>IF(B27&lt;100000000,100000,IF(B27&lt;500000000,150000,300000))</f>
        <v>100000</v>
      </c>
      <c r="K27" s="8"/>
      <c r="L27" s="8"/>
      <c r="M27" s="8"/>
      <c r="N27" s="8"/>
    </row>
    <row r="28" spans="1:15" s="7" customFormat="1" ht="32.25" customHeight="1">
      <c r="A28" s="127" t="s">
        <v>54</v>
      </c>
      <c r="B28" s="161" t="s">
        <v>25</v>
      </c>
      <c r="C28" s="161"/>
      <c r="D28" s="161" t="s">
        <v>24</v>
      </c>
      <c r="E28" s="162"/>
      <c r="K28" s="8"/>
      <c r="L28" s="8"/>
      <c r="M28" s="8"/>
      <c r="N28" s="8"/>
    </row>
    <row r="29" spans="1:15" s="7" customFormat="1" ht="32.25" customHeight="1">
      <c r="A29" s="128"/>
      <c r="B29" s="117"/>
      <c r="C29" s="118"/>
      <c r="D29" s="117"/>
      <c r="E29" s="119"/>
      <c r="K29" s="8"/>
      <c r="L29" s="8"/>
      <c r="M29" s="8"/>
      <c r="N29" s="8"/>
    </row>
    <row r="30" spans="1:15" s="7" customFormat="1" ht="19.5" customHeight="1">
      <c r="A30" s="79" t="s">
        <v>11</v>
      </c>
      <c r="B30" s="124" t="s">
        <v>55</v>
      </c>
      <c r="C30" s="125"/>
      <c r="D30" s="124" t="s">
        <v>56</v>
      </c>
      <c r="E30" s="126"/>
      <c r="K30" s="8"/>
      <c r="L30" s="8"/>
      <c r="M30" s="8"/>
      <c r="N30" s="8"/>
    </row>
    <row r="31" spans="1:15" s="7" customFormat="1" ht="33" customHeight="1">
      <c r="A31" s="80"/>
      <c r="B31" s="104"/>
      <c r="C31" s="104"/>
      <c r="D31" s="104"/>
      <c r="E31" s="105"/>
      <c r="K31" s="8"/>
      <c r="L31" s="8"/>
      <c r="M31" s="8"/>
      <c r="N31" s="8"/>
    </row>
    <row r="32" spans="1:15" s="7" customFormat="1" ht="32.25" customHeight="1">
      <c r="A32" s="61" t="s">
        <v>76</v>
      </c>
      <c r="B32" s="120">
        <f>IFERROR(ROUNDDOWN((D31-B31)/D31,2),0)</f>
        <v>0</v>
      </c>
      <c r="C32" s="121"/>
      <c r="D32" s="122" t="s">
        <v>62</v>
      </c>
      <c r="E32" s="123"/>
      <c r="K32" s="8"/>
      <c r="L32" s="8"/>
      <c r="M32" s="8"/>
      <c r="N32" s="8"/>
    </row>
    <row r="33" spans="1:14" s="7" customFormat="1" ht="34.5" customHeight="1" thickBot="1">
      <c r="A33" s="17" t="s">
        <v>12</v>
      </c>
      <c r="B33" s="131">
        <f>IF(B32&lt;0.2,0,IF(B19="〇",IF(D31-B31&lt;E27,D31-B31,E27),""))</f>
        <v>0</v>
      </c>
      <c r="C33" s="132"/>
      <c r="D33" s="86" t="s">
        <v>63</v>
      </c>
      <c r="E33" s="87"/>
      <c r="K33" s="8"/>
      <c r="L33" s="8"/>
      <c r="M33" s="8"/>
      <c r="N33" s="8"/>
    </row>
    <row r="34" spans="1:14" s="7" customFormat="1" ht="45" customHeight="1">
      <c r="A34" s="101" t="s">
        <v>75</v>
      </c>
      <c r="B34" s="101"/>
      <c r="C34" s="101"/>
      <c r="D34" s="101"/>
      <c r="E34" s="101"/>
      <c r="K34" s="8"/>
      <c r="L34" s="8"/>
      <c r="M34" s="8"/>
      <c r="N34" s="8"/>
    </row>
    <row r="35" spans="1:14" s="7" customFormat="1" ht="24.75" customHeight="1" thickBot="1">
      <c r="A35" s="27"/>
      <c r="B35" s="28"/>
      <c r="C35" s="28"/>
      <c r="D35" s="29"/>
      <c r="E35" s="28"/>
      <c r="K35" s="8"/>
      <c r="L35" s="8"/>
      <c r="M35" s="8"/>
      <c r="N35" s="8"/>
    </row>
    <row r="36" spans="1:14" s="7" customFormat="1" ht="23.25" customHeight="1" thickBot="1">
      <c r="A36" s="109" t="s">
        <v>52</v>
      </c>
      <c r="B36" s="110"/>
      <c r="C36" s="110"/>
      <c r="D36" s="110"/>
      <c r="E36" s="111"/>
      <c r="K36" s="8"/>
      <c r="L36" s="8"/>
      <c r="M36" s="8"/>
      <c r="N36" s="8"/>
    </row>
    <row r="37" spans="1:14" s="7" customFormat="1" ht="27" customHeight="1">
      <c r="A37" s="26" t="s">
        <v>8</v>
      </c>
      <c r="B37" s="92"/>
      <c r="C37" s="93"/>
      <c r="D37" s="53" t="s">
        <v>68</v>
      </c>
      <c r="E37" s="70">
        <f>IF(B37&lt;100000000,100000,IF(B37&lt;500000000,150000,300000))</f>
        <v>100000</v>
      </c>
      <c r="K37" s="8"/>
      <c r="L37" s="8"/>
      <c r="M37" s="8"/>
      <c r="N37" s="8"/>
    </row>
    <row r="38" spans="1:14" s="7" customFormat="1" ht="35.25" customHeight="1">
      <c r="A38" s="26" t="s">
        <v>40</v>
      </c>
      <c r="B38" s="94" t="s">
        <v>41</v>
      </c>
      <c r="C38" s="95"/>
      <c r="D38" s="96" t="s">
        <v>69</v>
      </c>
      <c r="E38" s="97"/>
      <c r="K38" s="8"/>
      <c r="L38" s="8"/>
      <c r="M38" s="8"/>
      <c r="N38" s="8" t="s">
        <v>43</v>
      </c>
    </row>
    <row r="39" spans="1:14" s="7" customFormat="1" ht="31.5" customHeight="1">
      <c r="A39" s="26" t="s">
        <v>13</v>
      </c>
      <c r="B39" s="58" t="s">
        <v>2</v>
      </c>
      <c r="C39" s="58" t="s">
        <v>1</v>
      </c>
      <c r="D39" s="58" t="s">
        <v>3</v>
      </c>
      <c r="E39" s="59" t="s">
        <v>4</v>
      </c>
      <c r="K39" s="8"/>
      <c r="L39" s="8"/>
      <c r="M39" s="8"/>
      <c r="N39" s="8" t="s">
        <v>42</v>
      </c>
    </row>
    <row r="40" spans="1:14" s="7" customFormat="1" ht="24.75" customHeight="1">
      <c r="A40" s="30">
        <v>44562</v>
      </c>
      <c r="B40" s="31"/>
      <c r="C40" s="31"/>
      <c r="D40" s="31"/>
      <c r="E40" s="32"/>
      <c r="K40" s="8"/>
      <c r="L40" s="8"/>
      <c r="M40" s="8"/>
      <c r="N40" s="8"/>
    </row>
    <row r="41" spans="1:14" s="7" customFormat="1" ht="24.75" customHeight="1">
      <c r="A41" s="30">
        <v>44593</v>
      </c>
      <c r="B41" s="31"/>
      <c r="C41" s="31"/>
      <c r="D41" s="31"/>
      <c r="E41" s="32"/>
      <c r="K41" s="8"/>
      <c r="L41" s="8"/>
      <c r="M41" s="8"/>
      <c r="N41" s="8"/>
    </row>
    <row r="42" spans="1:14" s="7" customFormat="1" ht="24.75" customHeight="1">
      <c r="A42" s="30">
        <v>44621</v>
      </c>
      <c r="B42" s="31"/>
      <c r="C42" s="31"/>
      <c r="D42" s="31"/>
      <c r="E42" s="32"/>
      <c r="K42" s="8"/>
      <c r="L42" s="8"/>
      <c r="M42" s="8"/>
      <c r="N42" s="8"/>
    </row>
    <row r="43" spans="1:14" s="7" customFormat="1" ht="24.75" customHeight="1">
      <c r="A43" s="30">
        <v>44652</v>
      </c>
      <c r="B43" s="31"/>
      <c r="C43" s="31"/>
      <c r="D43" s="31"/>
      <c r="E43" s="32"/>
      <c r="K43" s="8"/>
      <c r="L43" s="8"/>
      <c r="M43" s="8"/>
      <c r="N43" s="8"/>
    </row>
    <row r="44" spans="1:14" s="7" customFormat="1" ht="24.75" customHeight="1">
      <c r="A44" s="30">
        <v>44682</v>
      </c>
      <c r="B44" s="31"/>
      <c r="C44" s="31"/>
      <c r="D44" s="31"/>
      <c r="E44" s="32"/>
      <c r="K44" s="8"/>
      <c r="L44" s="8"/>
      <c r="M44" s="8"/>
      <c r="N44" s="8"/>
    </row>
    <row r="45" spans="1:14" s="7" customFormat="1" ht="24.75" customHeight="1">
      <c r="A45" s="30">
        <v>44713</v>
      </c>
      <c r="B45" s="31"/>
      <c r="C45" s="31"/>
      <c r="D45" s="31"/>
      <c r="E45" s="32"/>
      <c r="K45" s="8"/>
      <c r="L45" s="8"/>
      <c r="M45" s="8"/>
      <c r="N45" s="8"/>
    </row>
    <row r="46" spans="1:14" s="7" customFormat="1" ht="24.75" customHeight="1">
      <c r="A46" s="26" t="s">
        <v>5</v>
      </c>
      <c r="B46" s="33">
        <f>SUM(B40:B45)</f>
        <v>0</v>
      </c>
      <c r="C46" s="33">
        <f t="shared" ref="C46:E46" si="0">SUM(C40:C45)</f>
        <v>0</v>
      </c>
      <c r="D46" s="33">
        <f t="shared" si="0"/>
        <v>0</v>
      </c>
      <c r="E46" s="34">
        <f t="shared" si="0"/>
        <v>0</v>
      </c>
      <c r="K46" s="8"/>
      <c r="L46" s="8"/>
      <c r="M46" s="8"/>
      <c r="N46" s="8"/>
    </row>
    <row r="47" spans="1:14" s="7" customFormat="1">
      <c r="A47" s="79" t="s">
        <v>6</v>
      </c>
      <c r="B47" s="49" t="s">
        <v>57</v>
      </c>
      <c r="C47" s="49" t="s">
        <v>57</v>
      </c>
      <c r="D47" s="49" t="s">
        <v>58</v>
      </c>
      <c r="E47" s="71" t="s">
        <v>58</v>
      </c>
      <c r="K47" s="8"/>
      <c r="L47" s="8"/>
      <c r="M47" s="8"/>
      <c r="N47" s="8"/>
    </row>
    <row r="48" spans="1:14" s="7" customFormat="1" ht="24.75" customHeight="1">
      <c r="A48" s="80"/>
      <c r="B48" s="50">
        <f>ROUNDDOWN(B46*0.2,0)</f>
        <v>0</v>
      </c>
      <c r="C48" s="50">
        <f t="shared" ref="C48" si="1">ROUNDDOWN(C46*0.2,0)</f>
        <v>0</v>
      </c>
      <c r="D48" s="50">
        <f>ROUNDDOWN(D46*0.05,0)</f>
        <v>0</v>
      </c>
      <c r="E48" s="72">
        <f>ROUNDDOWN(E46*0.05,0)</f>
        <v>0</v>
      </c>
      <c r="K48" s="8"/>
      <c r="L48" s="8"/>
      <c r="M48" s="8"/>
      <c r="N48" s="8"/>
    </row>
    <row r="49" spans="1:14" s="7" customFormat="1" ht="30.75" customHeight="1">
      <c r="A49" s="102" t="s">
        <v>77</v>
      </c>
      <c r="B49" s="112">
        <f>SUM(B48:E48)</f>
        <v>0</v>
      </c>
      <c r="C49" s="113"/>
      <c r="D49" s="113"/>
      <c r="E49" s="114"/>
      <c r="K49" s="8"/>
      <c r="L49" s="8"/>
      <c r="M49" s="8"/>
      <c r="N49" s="8"/>
    </row>
    <row r="50" spans="1:14" s="7" customFormat="1">
      <c r="A50" s="103"/>
      <c r="B50" s="98" t="s">
        <v>70</v>
      </c>
      <c r="C50" s="99"/>
      <c r="D50" s="99"/>
      <c r="E50" s="100"/>
      <c r="K50" s="8"/>
      <c r="L50" s="8"/>
      <c r="M50" s="8"/>
      <c r="N50" s="8"/>
    </row>
    <row r="51" spans="1:14" s="7" customFormat="1" ht="29.25" customHeight="1" thickBot="1">
      <c r="A51" s="74" t="s">
        <v>78</v>
      </c>
      <c r="B51" s="115">
        <f>IF(B38="はい",IF(ROUNDDOWN(B49/3*2,0)&gt;E37,E37,ROUNDDOWN(B49/3*2,0)),IF(B49&gt;E37,E37,B49))</f>
        <v>0</v>
      </c>
      <c r="C51" s="115"/>
      <c r="D51" s="115"/>
      <c r="E51" s="116"/>
      <c r="K51" s="8"/>
      <c r="L51" s="8"/>
      <c r="M51" s="8"/>
      <c r="N51" s="8"/>
    </row>
    <row r="52" spans="1:14" s="7" customFormat="1" ht="45" customHeight="1">
      <c r="A52" s="101" t="s">
        <v>75</v>
      </c>
      <c r="B52" s="101"/>
      <c r="C52" s="101"/>
      <c r="D52" s="101"/>
      <c r="E52" s="101"/>
      <c r="K52" s="8"/>
      <c r="L52" s="8"/>
      <c r="M52" s="8"/>
      <c r="N52" s="8"/>
    </row>
    <row r="53" spans="1:14" s="7" customFormat="1" ht="14.25" customHeight="1" thickBot="1">
      <c r="A53" s="60"/>
      <c r="B53" s="60"/>
      <c r="C53" s="60"/>
      <c r="D53" s="60"/>
      <c r="E53" s="60"/>
      <c r="K53" s="8"/>
      <c r="L53" s="8"/>
      <c r="M53" s="8"/>
      <c r="N53" s="8"/>
    </row>
    <row r="54" spans="1:14" s="7" customFormat="1" ht="26.25" customHeight="1">
      <c r="A54" s="109" t="s">
        <v>53</v>
      </c>
      <c r="B54" s="110"/>
      <c r="C54" s="110"/>
      <c r="D54" s="110"/>
      <c r="E54" s="111"/>
      <c r="K54" s="8"/>
      <c r="L54" s="8"/>
      <c r="M54" s="8"/>
      <c r="N54" s="8"/>
    </row>
    <row r="55" spans="1:14" s="7" customFormat="1">
      <c r="A55" s="83" t="s">
        <v>14</v>
      </c>
      <c r="B55" s="56" t="s">
        <v>15</v>
      </c>
      <c r="C55" s="56" t="s">
        <v>37</v>
      </c>
      <c r="D55" s="56" t="s">
        <v>16</v>
      </c>
      <c r="E55" s="57" t="s">
        <v>17</v>
      </c>
      <c r="K55" s="8"/>
      <c r="L55" s="8"/>
      <c r="M55" s="8"/>
      <c r="N55" s="8"/>
    </row>
    <row r="56" spans="1:14" s="7" customFormat="1" ht="24" customHeight="1">
      <c r="A56" s="83"/>
      <c r="B56" s="63"/>
      <c r="C56" s="63"/>
      <c r="D56" s="63"/>
      <c r="E56" s="64"/>
      <c r="K56" s="8"/>
      <c r="L56" s="8"/>
      <c r="M56" s="8"/>
      <c r="N56" s="8"/>
    </row>
    <row r="57" spans="1:14" s="7" customFormat="1">
      <c r="A57" s="79" t="s">
        <v>6</v>
      </c>
      <c r="B57" s="36" t="s">
        <v>59</v>
      </c>
      <c r="C57" s="36" t="s">
        <v>60</v>
      </c>
      <c r="D57" s="36" t="s">
        <v>59</v>
      </c>
      <c r="E57" s="73" t="s">
        <v>60</v>
      </c>
      <c r="K57" s="8"/>
      <c r="L57" s="8"/>
      <c r="M57" s="8"/>
      <c r="N57" s="8"/>
    </row>
    <row r="58" spans="1:14" s="7" customFormat="1" ht="24" customHeight="1">
      <c r="A58" s="80"/>
      <c r="B58" s="37">
        <f>B56*30000</f>
        <v>0</v>
      </c>
      <c r="C58" s="37">
        <f>C56*20000</f>
        <v>0</v>
      </c>
      <c r="D58" s="37">
        <f>D56*30000</f>
        <v>0</v>
      </c>
      <c r="E58" s="38">
        <f>E56*20000</f>
        <v>0</v>
      </c>
      <c r="K58" s="8"/>
      <c r="L58" s="8"/>
      <c r="M58" s="8"/>
      <c r="N58" s="8"/>
    </row>
    <row r="59" spans="1:14" s="7" customFormat="1" ht="28.5" customHeight="1" thickBot="1">
      <c r="A59" s="35" t="s">
        <v>12</v>
      </c>
      <c r="B59" s="134">
        <f>IF(B21="〇",SUM(B58:E58),0)</f>
        <v>0</v>
      </c>
      <c r="C59" s="135"/>
      <c r="D59" s="135"/>
      <c r="E59" s="136"/>
      <c r="K59" s="8"/>
      <c r="L59" s="8"/>
      <c r="M59" s="8"/>
      <c r="N59" s="8"/>
    </row>
    <row r="60" spans="1:14" s="7" customFormat="1" ht="16.5" customHeight="1">
      <c r="A60" s="6"/>
      <c r="B60" s="6"/>
      <c r="C60" s="6"/>
      <c r="D60" s="6"/>
      <c r="E60" s="6"/>
      <c r="K60" s="8"/>
      <c r="L60" s="8"/>
      <c r="M60" s="8"/>
      <c r="N60" s="8"/>
    </row>
    <row r="61" spans="1:14" s="7" customFormat="1" ht="15" thickBot="1">
      <c r="A61" s="48" t="s">
        <v>28</v>
      </c>
      <c r="B61" s="6"/>
      <c r="C61" s="6"/>
      <c r="D61" s="6"/>
      <c r="E61" s="39" t="s">
        <v>73</v>
      </c>
      <c r="K61" s="8"/>
      <c r="L61" s="8"/>
      <c r="M61" s="8"/>
      <c r="N61" s="8"/>
    </row>
    <row r="62" spans="1:14" s="7" customFormat="1" ht="30" customHeight="1" thickBot="1">
      <c r="A62" s="76" t="s">
        <v>72</v>
      </c>
      <c r="B62" s="77"/>
      <c r="C62" s="77"/>
      <c r="D62" s="78"/>
      <c r="E62" s="55"/>
      <c r="K62" s="8"/>
      <c r="L62" s="8"/>
      <c r="M62" s="8"/>
      <c r="N62" s="8"/>
    </row>
    <row r="63" spans="1:14" s="7" customFormat="1" ht="17.25" customHeight="1">
      <c r="A63" s="6"/>
      <c r="B63" s="6"/>
      <c r="C63" s="6"/>
      <c r="D63" s="6"/>
      <c r="E63" s="6"/>
      <c r="K63" s="8"/>
      <c r="L63" s="8"/>
      <c r="M63" s="8"/>
      <c r="N63" s="8"/>
    </row>
    <row r="64" spans="1:14" s="7" customFormat="1" ht="15" thickBot="1">
      <c r="A64" s="48" t="s">
        <v>29</v>
      </c>
      <c r="B64" s="6"/>
      <c r="C64" s="6"/>
      <c r="D64" s="6"/>
      <c r="E64" s="6"/>
      <c r="K64" s="8"/>
      <c r="L64" s="8"/>
      <c r="M64" s="8"/>
      <c r="N64" s="8"/>
    </row>
    <row r="65" spans="1:14" s="7" customFormat="1" ht="26.25" customHeight="1">
      <c r="A65" s="40" t="s">
        <v>18</v>
      </c>
      <c r="B65" s="88"/>
      <c r="C65" s="89"/>
      <c r="D65" s="52" t="s">
        <v>64</v>
      </c>
      <c r="E65" s="67"/>
      <c r="K65" s="8"/>
      <c r="L65" s="8"/>
      <c r="M65" s="8"/>
      <c r="N65" s="8"/>
    </row>
    <row r="66" spans="1:14" s="7" customFormat="1" ht="23.25" customHeight="1">
      <c r="A66" s="41" t="s">
        <v>19</v>
      </c>
      <c r="B66" s="90"/>
      <c r="C66" s="91"/>
      <c r="D66" s="43" t="s">
        <v>65</v>
      </c>
      <c r="E66" s="68"/>
      <c r="K66" s="8"/>
      <c r="L66" s="8"/>
      <c r="M66" s="8" t="s">
        <v>21</v>
      </c>
      <c r="N66" s="8"/>
    </row>
    <row r="67" spans="1:14" s="7" customFormat="1" ht="25.5" customHeight="1">
      <c r="A67" s="41" t="s">
        <v>66</v>
      </c>
      <c r="B67" s="42" t="s">
        <v>21</v>
      </c>
      <c r="C67" s="43" t="s">
        <v>61</v>
      </c>
      <c r="D67" s="81"/>
      <c r="E67" s="82"/>
      <c r="K67" s="8"/>
      <c r="L67" s="8"/>
      <c r="M67" s="8" t="s">
        <v>22</v>
      </c>
      <c r="N67" s="8"/>
    </row>
    <row r="68" spans="1:14" s="7" customFormat="1" ht="25.5" customHeight="1" thickBot="1">
      <c r="A68" s="44" t="s">
        <v>20</v>
      </c>
      <c r="B68" s="84"/>
      <c r="C68" s="84"/>
      <c r="D68" s="84"/>
      <c r="E68" s="85"/>
      <c r="K68" s="8"/>
      <c r="L68" s="8"/>
      <c r="M68" s="8" t="s">
        <v>67</v>
      </c>
      <c r="N68" s="8"/>
    </row>
    <row r="69" spans="1:14" ht="32.25" customHeight="1">
      <c r="A69" s="75" t="s">
        <v>71</v>
      </c>
      <c r="B69" s="75"/>
      <c r="C69" s="75"/>
      <c r="D69" s="75"/>
      <c r="E69" s="75"/>
    </row>
  </sheetData>
  <sheetProtection algorithmName="SHA-512" hashValue="92+uaRTxnYUTRM9ZjIOVWPI1wiUOoSgLEpWqSzNr/DdScc7VHpUxme7jYw6SApl6bxEMEqTYPTPTvFjlXYIndA==" saltValue="QteYtAvY+t3CZ/c6+X1KyQ==" spinCount="100000" sheet="1" objects="1" scenarios="1"/>
  <customSheetViews>
    <customSheetView guid="{562E4E7C-2BA9-4FB5-9A30-EC038DFD646D}" scale="115" showPageBreaks="1" showGridLines="0" printArea="1">
      <selection activeCell="F22" sqref="F22"/>
      <pageMargins left="0.7" right="0.7" top="0.75" bottom="0.75" header="0.3" footer="0.3"/>
      <pageSetup paperSize="9" orientation="portrait" r:id="rId1"/>
    </customSheetView>
  </customSheetViews>
  <mergeCells count="53">
    <mergeCell ref="A23:B23"/>
    <mergeCell ref="B16:E16"/>
    <mergeCell ref="B28:C28"/>
    <mergeCell ref="D28:E28"/>
    <mergeCell ref="E20:E21"/>
    <mergeCell ref="D5:E5"/>
    <mergeCell ref="B59:E59"/>
    <mergeCell ref="A54:E54"/>
    <mergeCell ref="C6:E6"/>
    <mergeCell ref="C8:E8"/>
    <mergeCell ref="C9:E9"/>
    <mergeCell ref="C10:E10"/>
    <mergeCell ref="C11:E11"/>
    <mergeCell ref="B14:E14"/>
    <mergeCell ref="B15:E15"/>
    <mergeCell ref="B31:C31"/>
    <mergeCell ref="A19:A21"/>
    <mergeCell ref="C19:E19"/>
    <mergeCell ref="C20:D20"/>
    <mergeCell ref="C21:D21"/>
    <mergeCell ref="C23:E23"/>
    <mergeCell ref="D31:E31"/>
    <mergeCell ref="A26:E26"/>
    <mergeCell ref="A36:E36"/>
    <mergeCell ref="B49:E49"/>
    <mergeCell ref="B51:E51"/>
    <mergeCell ref="B29:C29"/>
    <mergeCell ref="D29:E29"/>
    <mergeCell ref="B32:C32"/>
    <mergeCell ref="D32:E32"/>
    <mergeCell ref="B30:C30"/>
    <mergeCell ref="D30:E30"/>
    <mergeCell ref="A30:A31"/>
    <mergeCell ref="A28:A29"/>
    <mergeCell ref="B27:C27"/>
    <mergeCell ref="A34:E34"/>
    <mergeCell ref="B33:C33"/>
    <mergeCell ref="D33:E33"/>
    <mergeCell ref="B65:C65"/>
    <mergeCell ref="B66:C66"/>
    <mergeCell ref="B37:C37"/>
    <mergeCell ref="B38:C38"/>
    <mergeCell ref="D38:E38"/>
    <mergeCell ref="B50:E50"/>
    <mergeCell ref="A52:E52"/>
    <mergeCell ref="A49:A50"/>
    <mergeCell ref="A69:E69"/>
    <mergeCell ref="A62:D62"/>
    <mergeCell ref="A47:A48"/>
    <mergeCell ref="A57:A58"/>
    <mergeCell ref="D67:E67"/>
    <mergeCell ref="A55:A56"/>
    <mergeCell ref="B68:E68"/>
  </mergeCells>
  <phoneticPr fontId="2"/>
  <dataValidations count="6">
    <dataValidation type="list" allowBlank="1" showInputMessage="1" showErrorMessage="1" sqref="B19:B21 E62" xr:uid="{AEFC5017-E939-4FEE-AF2F-6F65E83F8FB8}">
      <formula1>$O$19:$O$20</formula1>
    </dataValidation>
    <dataValidation imeMode="hiragana" allowBlank="1" showInputMessage="1" showErrorMessage="1" sqref="C6:E6 D5:E5 B14:E18 B65:D66 B29:E29 C8:E10" xr:uid="{094E2B34-B0C3-4295-BD75-FD556E302F58}"/>
    <dataValidation imeMode="off" allowBlank="1" showInputMessage="1" showErrorMessage="1" sqref="B31:E31 C11:E11 B56:E57 B27:E27 B37 D37:E37 B40:E48 C7" xr:uid="{2ACF0D97-2CAF-47BE-A0A5-B7F1478DFEDE}"/>
    <dataValidation imeMode="fullKatakana" allowBlank="1" showInputMessage="1" showErrorMessage="1" sqref="B68:E68" xr:uid="{F90009FA-E730-4800-B0CE-80E30DC49E92}"/>
    <dataValidation type="list" imeMode="off" allowBlank="1" showInputMessage="1" showErrorMessage="1" sqref="B38" xr:uid="{8F64920B-469C-485A-AE14-1AB87D641DB3}">
      <formula1>$N$38:$N$39</formula1>
    </dataValidation>
    <dataValidation type="list" allowBlank="1" showInputMessage="1" showErrorMessage="1" sqref="B67" xr:uid="{4FD4B91D-7F87-4926-8ECF-35A62298D63D}">
      <formula1>$M$66:$M$68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2022-06-29T00:33:09Z</cp:lastPrinted>
  <dcterms:created xsi:type="dcterms:W3CDTF">2022-06-15T23:31:50Z</dcterms:created>
  <dcterms:modified xsi:type="dcterms:W3CDTF">2022-07-21T07:24:36Z</dcterms:modified>
</cp:coreProperties>
</file>