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mc:AlternateContent xmlns:mc="http://schemas.openxmlformats.org/markup-compatibility/2006">
    <mc:Choice Requires="x15">
      <x15ac:absPath xmlns:x15ac="http://schemas.microsoft.com/office/spreadsheetml/2010/11/ac" url="H:\04_健康企画係\02_予防接種\03_臨時接種\08_接種体制（集団・個別・施設）\02_個別接種\06_個別接種促進協力金\01_2023東根市\R5.12.14　一部改正\"/>
    </mc:Choice>
  </mc:AlternateContent>
  <xr:revisionPtr revIDLastSave="0" documentId="13_ncr:1_{304983F5-95A4-4C7F-8AE0-3142D067E561}" xr6:coauthVersionLast="46" xr6:coauthVersionMax="46" xr10:uidLastSave="{00000000-0000-0000-0000-000000000000}"/>
  <bookViews>
    <workbookView xWindow="-120" yWindow="-120" windowWidth="29040" windowHeight="15840" firstSheet="1" activeTab="4" xr2:uid="{00000000-000D-0000-FFFF-FFFF00000000}"/>
  </bookViews>
  <sheets>
    <sheet name="【第１期】５月１日-７月２日" sheetId="1" r:id="rId1"/>
    <sheet name="【第２期】７月３日‐９月３日" sheetId="4" r:id="rId2"/>
    <sheet name="【第３期】９月４日‐11月５日" sheetId="5" r:id="rId3"/>
    <sheet name="【第４期】11月６日‐12月31日 " sheetId="7" r:id="rId4"/>
    <sheet name="【第５期】1月１日‐３月３日" sheetId="8" r:id="rId5"/>
  </sheets>
  <definedNames>
    <definedName name="_xlnm._FilterDatabase" localSheetId="0" hidden="1">'【第１期】５月１日-７月２日'!$A$7:$O$30</definedName>
    <definedName name="_xlnm._FilterDatabase" localSheetId="1" hidden="1">【第２期】７月３日‐９月３日!$A$7:$O$30</definedName>
    <definedName name="_xlnm._FilterDatabase" localSheetId="2" hidden="1">【第３期】９月４日‐11月５日!$A$7:$O$30</definedName>
    <definedName name="_xlnm._FilterDatabase" localSheetId="3" hidden="1">'【第４期】11月６日‐12月31日 '!$A$7:$O$30</definedName>
    <definedName name="_xlnm._FilterDatabase" localSheetId="4" hidden="1">【第５期】1月１日‐３月３日!$A$7:$O$30</definedName>
    <definedName name="_xlnm.Print_Area" localSheetId="0">'【第１期】５月１日-７月２日'!$A$1:$O$136</definedName>
    <definedName name="_xlnm.Print_Area" localSheetId="1">【第２期】７月３日‐９月３日!$A$1:$O$136</definedName>
    <definedName name="_xlnm.Print_Area" localSheetId="2">【第３期】９月４日‐11月５日!$A$1:$O$136</definedName>
    <definedName name="_xlnm.Print_Area" localSheetId="3">'【第４期】11月６日‐12月31日 '!$A$1:$O$132</definedName>
    <definedName name="_xlnm.Print_Area" localSheetId="4">【第５期】1月１日‐３月３日!$A$1:$O$136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29" i="8" l="1"/>
  <c r="F112" i="8" s="1"/>
  <c r="K32" i="8"/>
  <c r="F113" i="8" s="1"/>
  <c r="D113" i="8"/>
  <c r="P33" i="8"/>
  <c r="M32" i="8"/>
  <c r="F109" i="8"/>
  <c r="F108" i="8"/>
  <c r="F107" i="8"/>
  <c r="F106" i="8"/>
  <c r="D106" i="8"/>
  <c r="D107" i="8" s="1"/>
  <c r="D108" i="8" s="1"/>
  <c r="D109" i="8" s="1"/>
  <c r="D110" i="8" s="1"/>
  <c r="D111" i="8" s="1"/>
  <c r="D112" i="8" s="1"/>
  <c r="F105" i="8"/>
  <c r="K89" i="8"/>
  <c r="K88" i="8"/>
  <c r="K87" i="8"/>
  <c r="K86" i="8"/>
  <c r="P30" i="8"/>
  <c r="M29" i="8"/>
  <c r="P27" i="8"/>
  <c r="M26" i="8"/>
  <c r="K26" i="8"/>
  <c r="F111" i="8" s="1"/>
  <c r="P24" i="8"/>
  <c r="M23" i="8"/>
  <c r="K23" i="8"/>
  <c r="L23" i="8" s="1"/>
  <c r="P21" i="8"/>
  <c r="M20" i="8"/>
  <c r="L20" i="8"/>
  <c r="K20" i="8"/>
  <c r="P18" i="8"/>
  <c r="M17" i="8"/>
  <c r="L17" i="8"/>
  <c r="K17" i="8"/>
  <c r="P15" i="8"/>
  <c r="M14" i="8"/>
  <c r="L14" i="8"/>
  <c r="K14" i="8"/>
  <c r="P12" i="8"/>
  <c r="M11" i="8"/>
  <c r="L11" i="8"/>
  <c r="K11" i="8"/>
  <c r="P9" i="8"/>
  <c r="M8" i="8"/>
  <c r="L8" i="8"/>
  <c r="K8" i="8"/>
  <c r="E7" i="8"/>
  <c r="F7" i="8" s="1"/>
  <c r="E6" i="8"/>
  <c r="D6" i="8"/>
  <c r="D1" i="8"/>
  <c r="K32" i="4"/>
  <c r="K26" i="4"/>
  <c r="H28" i="4"/>
  <c r="G97" i="5"/>
  <c r="H114" i="5"/>
  <c r="H113" i="5"/>
  <c r="H109" i="7"/>
  <c r="H110" i="7" s="1"/>
  <c r="G94" i="7" s="1"/>
  <c r="D103" i="7"/>
  <c r="D104" i="7" s="1"/>
  <c r="D105" i="7" s="1"/>
  <c r="D106" i="7" s="1"/>
  <c r="D107" i="7" s="1"/>
  <c r="D108" i="7" s="1"/>
  <c r="D109" i="7" s="1"/>
  <c r="K86" i="7"/>
  <c r="K85" i="7"/>
  <c r="K84" i="7"/>
  <c r="K83" i="7"/>
  <c r="P30" i="7"/>
  <c r="M29" i="7"/>
  <c r="K29" i="7"/>
  <c r="F109" i="7" s="1"/>
  <c r="P27" i="7"/>
  <c r="M26" i="7"/>
  <c r="K26" i="7"/>
  <c r="F108" i="7" s="1"/>
  <c r="P24" i="7"/>
  <c r="M23" i="7"/>
  <c r="K23" i="7"/>
  <c r="F107" i="7" s="1"/>
  <c r="P21" i="7"/>
  <c r="M20" i="7"/>
  <c r="K20" i="7"/>
  <c r="L20" i="7" s="1"/>
  <c r="P18" i="7"/>
  <c r="M17" i="7"/>
  <c r="K17" i="7"/>
  <c r="F105" i="7" s="1"/>
  <c r="P15" i="7"/>
  <c r="M14" i="7"/>
  <c r="K14" i="7"/>
  <c r="F104" i="7" s="1"/>
  <c r="P12" i="7"/>
  <c r="M11" i="7"/>
  <c r="K11" i="7"/>
  <c r="F103" i="7" s="1"/>
  <c r="M8" i="7"/>
  <c r="K8" i="7"/>
  <c r="L8" i="7" s="1"/>
  <c r="E7" i="7"/>
  <c r="F7" i="7" s="1"/>
  <c r="D6" i="7"/>
  <c r="D1" i="7"/>
  <c r="F113" i="5"/>
  <c r="D106" i="5"/>
  <c r="D107" i="5" s="1"/>
  <c r="D108" i="5" s="1"/>
  <c r="D109" i="5" s="1"/>
  <c r="D110" i="5" s="1"/>
  <c r="D111" i="5" s="1"/>
  <c r="D112" i="5" s="1"/>
  <c r="D113" i="5" s="1"/>
  <c r="K89" i="5"/>
  <c r="K88" i="5"/>
  <c r="K87" i="5"/>
  <c r="K86" i="5"/>
  <c r="P33" i="5"/>
  <c r="M32" i="5"/>
  <c r="L32" i="5"/>
  <c r="K32" i="5"/>
  <c r="K35" i="5" s="1"/>
  <c r="P30" i="5"/>
  <c r="M29" i="5"/>
  <c r="L29" i="5"/>
  <c r="K29" i="5"/>
  <c r="F112" i="5" s="1"/>
  <c r="P27" i="5"/>
  <c r="M26" i="5"/>
  <c r="K26" i="5"/>
  <c r="F111" i="5" s="1"/>
  <c r="P24" i="5"/>
  <c r="M23" i="5"/>
  <c r="K23" i="5"/>
  <c r="F110" i="5" s="1"/>
  <c r="P21" i="5"/>
  <c r="M20" i="5"/>
  <c r="K20" i="5"/>
  <c r="L20" i="5" s="1"/>
  <c r="P18" i="5"/>
  <c r="M17" i="5"/>
  <c r="L17" i="5"/>
  <c r="K17" i="5"/>
  <c r="F108" i="5" s="1"/>
  <c r="P15" i="5"/>
  <c r="M14" i="5"/>
  <c r="K14" i="5"/>
  <c r="F107" i="5" s="1"/>
  <c r="P12" i="5"/>
  <c r="M11" i="5"/>
  <c r="K11" i="5"/>
  <c r="F106" i="5" s="1"/>
  <c r="M8" i="5"/>
  <c r="K8" i="5"/>
  <c r="L8" i="5" s="1"/>
  <c r="E7" i="5"/>
  <c r="F7" i="5" s="1"/>
  <c r="D6" i="5"/>
  <c r="D1" i="5"/>
  <c r="H31" i="4"/>
  <c r="I31" i="4" s="1"/>
  <c r="J31" i="4" s="1"/>
  <c r="J7" i="4"/>
  <c r="D1" i="4"/>
  <c r="D1" i="1"/>
  <c r="P33" i="4"/>
  <c r="P30" i="4"/>
  <c r="P27" i="4"/>
  <c r="P24" i="4"/>
  <c r="P21" i="4"/>
  <c r="P18" i="4"/>
  <c r="P15" i="4"/>
  <c r="P12" i="4"/>
  <c r="P9" i="4"/>
  <c r="L29" i="8" l="1"/>
  <c r="F110" i="8"/>
  <c r="L26" i="8"/>
  <c r="K35" i="8"/>
  <c r="L32" i="8"/>
  <c r="E101" i="8" s="1"/>
  <c r="F114" i="8"/>
  <c r="F6" i="8"/>
  <c r="G7" i="8"/>
  <c r="F102" i="7"/>
  <c r="L29" i="7"/>
  <c r="K32" i="7"/>
  <c r="F106" i="7"/>
  <c r="F110" i="7" s="1"/>
  <c r="L17" i="7"/>
  <c r="F6" i="7"/>
  <c r="G7" i="7"/>
  <c r="P9" i="7"/>
  <c r="L14" i="7"/>
  <c r="E6" i="7"/>
  <c r="L11" i="7"/>
  <c r="E98" i="7" s="1"/>
  <c r="L23" i="7"/>
  <c r="L26" i="7"/>
  <c r="E101" i="5"/>
  <c r="P9" i="5"/>
  <c r="F6" i="5"/>
  <c r="G7" i="5"/>
  <c r="L14" i="5"/>
  <c r="L26" i="5"/>
  <c r="F105" i="5"/>
  <c r="F109" i="5"/>
  <c r="E6" i="5"/>
  <c r="L11" i="5"/>
  <c r="L23" i="5"/>
  <c r="D106" i="4"/>
  <c r="D107" i="4" s="1"/>
  <c r="D108" i="4" s="1"/>
  <c r="D109" i="4" s="1"/>
  <c r="D110" i="4" s="1"/>
  <c r="D111" i="4" s="1"/>
  <c r="D112" i="4" s="1"/>
  <c r="D113" i="4" s="1"/>
  <c r="K89" i="4"/>
  <c r="K88" i="4"/>
  <c r="K86" i="4"/>
  <c r="M32" i="4"/>
  <c r="L32" i="4"/>
  <c r="M29" i="4"/>
  <c r="K29" i="4"/>
  <c r="F112" i="4" s="1"/>
  <c r="M26" i="4"/>
  <c r="F111" i="4"/>
  <c r="M23" i="4"/>
  <c r="K23" i="4"/>
  <c r="F110" i="4" s="1"/>
  <c r="M20" i="4"/>
  <c r="K20" i="4"/>
  <c r="L20" i="4" s="1"/>
  <c r="M17" i="4"/>
  <c r="K17" i="4"/>
  <c r="F108" i="4" s="1"/>
  <c r="M14" i="4"/>
  <c r="K14" i="4"/>
  <c r="F107" i="4" s="1"/>
  <c r="M11" i="4"/>
  <c r="K11" i="4"/>
  <c r="F106" i="4" s="1"/>
  <c r="M8" i="4"/>
  <c r="K8" i="4"/>
  <c r="L8" i="4" s="1"/>
  <c r="E7" i="4"/>
  <c r="F7" i="4" s="1"/>
  <c r="G7" i="4" s="1"/>
  <c r="D6" i="4"/>
  <c r="K87" i="1"/>
  <c r="K89" i="1"/>
  <c r="K88" i="1"/>
  <c r="K86" i="1"/>
  <c r="K32" i="1"/>
  <c r="F113" i="1" s="1"/>
  <c r="K29" i="1"/>
  <c r="F112" i="1" s="1"/>
  <c r="K26" i="1"/>
  <c r="F111" i="1" s="1"/>
  <c r="K23" i="1"/>
  <c r="F110" i="1" s="1"/>
  <c r="K20" i="1"/>
  <c r="F109" i="1" s="1"/>
  <c r="K17" i="1"/>
  <c r="F108" i="1" s="1"/>
  <c r="K14" i="1"/>
  <c r="F107" i="1" s="1"/>
  <c r="K11" i="1"/>
  <c r="F106" i="1" s="1"/>
  <c r="K8" i="1"/>
  <c r="F105" i="1" s="1"/>
  <c r="D106" i="1"/>
  <c r="D107" i="1" s="1"/>
  <c r="D108" i="1" s="1"/>
  <c r="D109" i="1" s="1"/>
  <c r="D110" i="1" s="1"/>
  <c r="D111" i="1" s="1"/>
  <c r="D112" i="1" s="1"/>
  <c r="D113" i="1" s="1"/>
  <c r="H110" i="8" l="1"/>
  <c r="H113" i="8"/>
  <c r="H112" i="8"/>
  <c r="H111" i="8"/>
  <c r="H109" i="8"/>
  <c r="H107" i="8"/>
  <c r="H105" i="8"/>
  <c r="H106" i="8"/>
  <c r="H108" i="8"/>
  <c r="G6" i="8"/>
  <c r="H7" i="8"/>
  <c r="H108" i="7"/>
  <c r="H104" i="7"/>
  <c r="H105" i="7"/>
  <c r="H107" i="7"/>
  <c r="H106" i="7"/>
  <c r="H102" i="7"/>
  <c r="H103" i="7"/>
  <c r="H7" i="7"/>
  <c r="G6" i="7"/>
  <c r="H7" i="5"/>
  <c r="G6" i="5"/>
  <c r="F114" i="5"/>
  <c r="H111" i="5"/>
  <c r="H107" i="5"/>
  <c r="H112" i="5"/>
  <c r="H108" i="5"/>
  <c r="H109" i="5"/>
  <c r="H105" i="5"/>
  <c r="H110" i="5"/>
  <c r="H106" i="5"/>
  <c r="L14" i="4"/>
  <c r="L26" i="4"/>
  <c r="L29" i="4"/>
  <c r="L17" i="4"/>
  <c r="E6" i="4"/>
  <c r="G6" i="4"/>
  <c r="H7" i="4"/>
  <c r="K35" i="4"/>
  <c r="F105" i="4"/>
  <c r="F109" i="4"/>
  <c r="F113" i="4"/>
  <c r="F6" i="4"/>
  <c r="L11" i="4"/>
  <c r="E101" i="4" s="1"/>
  <c r="L23" i="4"/>
  <c r="L26" i="1"/>
  <c r="L14" i="1"/>
  <c r="L17" i="1"/>
  <c r="L29" i="1"/>
  <c r="L8" i="1"/>
  <c r="L20" i="1"/>
  <c r="L32" i="1"/>
  <c r="L11" i="1"/>
  <c r="L23" i="1"/>
  <c r="F114" i="1"/>
  <c r="H114" i="8" l="1"/>
  <c r="G97" i="8" s="1"/>
  <c r="H6" i="8"/>
  <c r="I7" i="8"/>
  <c r="I7" i="7"/>
  <c r="H6" i="7"/>
  <c r="I7" i="5"/>
  <c r="H6" i="5"/>
  <c r="H106" i="4"/>
  <c r="H112" i="4"/>
  <c r="H108" i="4"/>
  <c r="H109" i="4"/>
  <c r="H105" i="4"/>
  <c r="H111" i="4"/>
  <c r="H107" i="4"/>
  <c r="H113" i="4"/>
  <c r="H110" i="4"/>
  <c r="H6" i="4"/>
  <c r="I7" i="4"/>
  <c r="F114" i="4"/>
  <c r="I6" i="8" l="1"/>
  <c r="J7" i="8"/>
  <c r="H114" i="4"/>
  <c r="G97" i="4" s="1"/>
  <c r="I6" i="7"/>
  <c r="J7" i="7"/>
  <c r="I6" i="5"/>
  <c r="J7" i="5"/>
  <c r="I6" i="4"/>
  <c r="D10" i="8" l="1"/>
  <c r="E10" i="8" s="1"/>
  <c r="F10" i="8" s="1"/>
  <c r="G10" i="8" s="1"/>
  <c r="H10" i="8" s="1"/>
  <c r="I10" i="8" s="1"/>
  <c r="J10" i="8" s="1"/>
  <c r="D13" i="8" s="1"/>
  <c r="E13" i="8" s="1"/>
  <c r="F13" i="8" s="1"/>
  <c r="G13" i="8" s="1"/>
  <c r="H13" i="8" s="1"/>
  <c r="I13" i="8" s="1"/>
  <c r="J13" i="8" s="1"/>
  <c r="D16" i="8" s="1"/>
  <c r="E16" i="8" s="1"/>
  <c r="F16" i="8" s="1"/>
  <c r="G16" i="8" s="1"/>
  <c r="H16" i="8" s="1"/>
  <c r="I16" i="8" s="1"/>
  <c r="J16" i="8" s="1"/>
  <c r="D19" i="8" s="1"/>
  <c r="E19" i="8" s="1"/>
  <c r="F19" i="8" s="1"/>
  <c r="G19" i="8" s="1"/>
  <c r="H19" i="8" s="1"/>
  <c r="I19" i="8" s="1"/>
  <c r="J19" i="8" s="1"/>
  <c r="D22" i="8" s="1"/>
  <c r="E22" i="8" s="1"/>
  <c r="F22" i="8" s="1"/>
  <c r="G22" i="8" s="1"/>
  <c r="H22" i="8" s="1"/>
  <c r="I22" i="8" s="1"/>
  <c r="J22" i="8" s="1"/>
  <c r="D25" i="8" s="1"/>
  <c r="E25" i="8" s="1"/>
  <c r="F25" i="8" s="1"/>
  <c r="G25" i="8" s="1"/>
  <c r="H25" i="8" s="1"/>
  <c r="I25" i="8" s="1"/>
  <c r="J25" i="8" s="1"/>
  <c r="D28" i="8" s="1"/>
  <c r="E28" i="8" s="1"/>
  <c r="F28" i="8" s="1"/>
  <c r="G28" i="8" s="1"/>
  <c r="H28" i="8" s="1"/>
  <c r="I28" i="8" s="1"/>
  <c r="J28" i="8" s="1"/>
  <c r="D31" i="8" s="1"/>
  <c r="E31" i="8" s="1"/>
  <c r="F31" i="8" s="1"/>
  <c r="G31" i="8" s="1"/>
  <c r="H31" i="8" s="1"/>
  <c r="I31" i="8" s="1"/>
  <c r="J31" i="8" s="1"/>
  <c r="J6" i="8"/>
  <c r="J6" i="7"/>
  <c r="D10" i="7"/>
  <c r="E10" i="7" s="1"/>
  <c r="F10" i="7" s="1"/>
  <c r="G10" i="7" s="1"/>
  <c r="H10" i="7" s="1"/>
  <c r="I10" i="7" s="1"/>
  <c r="J10" i="7" s="1"/>
  <c r="D13" i="7" s="1"/>
  <c r="E13" i="7" s="1"/>
  <c r="F13" i="7" s="1"/>
  <c r="G13" i="7" s="1"/>
  <c r="H13" i="7" s="1"/>
  <c r="I13" i="7" s="1"/>
  <c r="J13" i="7" s="1"/>
  <c r="D16" i="7" s="1"/>
  <c r="E16" i="7" s="1"/>
  <c r="F16" i="7" s="1"/>
  <c r="G16" i="7" s="1"/>
  <c r="H16" i="7" s="1"/>
  <c r="I16" i="7" s="1"/>
  <c r="J16" i="7" s="1"/>
  <c r="D19" i="7" s="1"/>
  <c r="E19" i="7" s="1"/>
  <c r="F19" i="7" s="1"/>
  <c r="G19" i="7" s="1"/>
  <c r="H19" i="7" s="1"/>
  <c r="I19" i="7" s="1"/>
  <c r="J19" i="7" s="1"/>
  <c r="D22" i="7" s="1"/>
  <c r="E22" i="7" s="1"/>
  <c r="F22" i="7" s="1"/>
  <c r="G22" i="7" s="1"/>
  <c r="H22" i="7" s="1"/>
  <c r="I22" i="7" s="1"/>
  <c r="J22" i="7" s="1"/>
  <c r="D25" i="7" s="1"/>
  <c r="E25" i="7" s="1"/>
  <c r="F25" i="7" s="1"/>
  <c r="G25" i="7" s="1"/>
  <c r="H25" i="7" s="1"/>
  <c r="I25" i="7" s="1"/>
  <c r="J25" i="7" s="1"/>
  <c r="D28" i="7" s="1"/>
  <c r="E28" i="7" s="1"/>
  <c r="F28" i="7" s="1"/>
  <c r="G28" i="7" s="1"/>
  <c r="H28" i="7" s="1"/>
  <c r="I28" i="7" s="1"/>
  <c r="J28" i="7" s="1"/>
  <c r="J6" i="5"/>
  <c r="D10" i="5"/>
  <c r="E10" i="5" s="1"/>
  <c r="F10" i="5" s="1"/>
  <c r="G10" i="5" s="1"/>
  <c r="H10" i="5" s="1"/>
  <c r="I10" i="5" s="1"/>
  <c r="J10" i="5" s="1"/>
  <c r="D13" i="5" s="1"/>
  <c r="E13" i="5" s="1"/>
  <c r="F13" i="5" s="1"/>
  <c r="G13" i="5" s="1"/>
  <c r="H13" i="5" s="1"/>
  <c r="I13" i="5" s="1"/>
  <c r="J13" i="5" s="1"/>
  <c r="D16" i="5" s="1"/>
  <c r="E16" i="5" s="1"/>
  <c r="F16" i="5" s="1"/>
  <c r="G16" i="5" s="1"/>
  <c r="H16" i="5" s="1"/>
  <c r="I16" i="5" s="1"/>
  <c r="J16" i="5" s="1"/>
  <c r="D19" i="5" s="1"/>
  <c r="E19" i="5" s="1"/>
  <c r="F19" i="5" s="1"/>
  <c r="G19" i="5" s="1"/>
  <c r="H19" i="5" s="1"/>
  <c r="I19" i="5" s="1"/>
  <c r="J19" i="5" s="1"/>
  <c r="D22" i="5" s="1"/>
  <c r="E22" i="5" s="1"/>
  <c r="F22" i="5" s="1"/>
  <c r="G22" i="5" s="1"/>
  <c r="H22" i="5" s="1"/>
  <c r="I22" i="5" s="1"/>
  <c r="J22" i="5" s="1"/>
  <c r="D25" i="5" s="1"/>
  <c r="E25" i="5" s="1"/>
  <c r="F25" i="5" s="1"/>
  <c r="G25" i="5" s="1"/>
  <c r="H25" i="5" s="1"/>
  <c r="I25" i="5" s="1"/>
  <c r="J25" i="5" s="1"/>
  <c r="D28" i="5" s="1"/>
  <c r="E28" i="5" s="1"/>
  <c r="F28" i="5" s="1"/>
  <c r="G28" i="5" s="1"/>
  <c r="H28" i="5" s="1"/>
  <c r="I28" i="5" s="1"/>
  <c r="J28" i="5" s="1"/>
  <c r="D31" i="5" s="1"/>
  <c r="E31" i="5" s="1"/>
  <c r="F31" i="5" s="1"/>
  <c r="G31" i="5" s="1"/>
  <c r="H31" i="5" s="1"/>
  <c r="I31" i="5" s="1"/>
  <c r="J31" i="5" s="1"/>
  <c r="D10" i="4"/>
  <c r="E10" i="4" s="1"/>
  <c r="F10" i="4" s="1"/>
  <c r="G10" i="4" s="1"/>
  <c r="H10" i="4" s="1"/>
  <c r="I10" i="4" s="1"/>
  <c r="J10" i="4" s="1"/>
  <c r="D13" i="4" s="1"/>
  <c r="E13" i="4" s="1"/>
  <c r="F13" i="4" s="1"/>
  <c r="G13" i="4" s="1"/>
  <c r="H13" i="4" s="1"/>
  <c r="I13" i="4" s="1"/>
  <c r="J13" i="4" s="1"/>
  <c r="D16" i="4" s="1"/>
  <c r="E16" i="4" s="1"/>
  <c r="F16" i="4" s="1"/>
  <c r="G16" i="4" s="1"/>
  <c r="H16" i="4" s="1"/>
  <c r="I16" i="4" s="1"/>
  <c r="J16" i="4" s="1"/>
  <c r="D19" i="4" s="1"/>
  <c r="E19" i="4" s="1"/>
  <c r="F19" i="4" s="1"/>
  <c r="G19" i="4" s="1"/>
  <c r="H19" i="4" s="1"/>
  <c r="I19" i="4" s="1"/>
  <c r="J19" i="4" s="1"/>
  <c r="D22" i="4" s="1"/>
  <c r="E22" i="4" s="1"/>
  <c r="F22" i="4" s="1"/>
  <c r="G22" i="4" s="1"/>
  <c r="H22" i="4" s="1"/>
  <c r="I22" i="4" s="1"/>
  <c r="J22" i="4" s="1"/>
  <c r="D25" i="4" s="1"/>
  <c r="E25" i="4" s="1"/>
  <c r="F25" i="4" s="1"/>
  <c r="G25" i="4" s="1"/>
  <c r="H25" i="4" s="1"/>
  <c r="I25" i="4" s="1"/>
  <c r="J25" i="4" s="1"/>
  <c r="D28" i="4" s="1"/>
  <c r="E28" i="4" s="1"/>
  <c r="F28" i="4" s="1"/>
  <c r="G28" i="4" s="1"/>
  <c r="I28" i="4" s="1"/>
  <c r="J28" i="4" s="1"/>
  <c r="D31" i="4" s="1"/>
  <c r="E31" i="4" s="1"/>
  <c r="F31" i="4" s="1"/>
  <c r="G31" i="4" s="1"/>
  <c r="J6" i="4"/>
  <c r="P33" i="1" l="1"/>
  <c r="M32" i="1"/>
  <c r="M29" i="1"/>
  <c r="M26" i="1"/>
  <c r="M23" i="1"/>
  <c r="M20" i="1"/>
  <c r="M17" i="1"/>
  <c r="M14" i="1"/>
  <c r="M11" i="1"/>
  <c r="D6" i="1"/>
  <c r="P18" i="1" l="1"/>
  <c r="P12" i="1"/>
  <c r="M8" i="1"/>
  <c r="E101" i="1" s="1"/>
  <c r="E7" i="1"/>
  <c r="H113" i="1" l="1"/>
  <c r="H109" i="1"/>
  <c r="H105" i="1"/>
  <c r="H108" i="1"/>
  <c r="H107" i="1"/>
  <c r="H110" i="1"/>
  <c r="H106" i="1"/>
  <c r="H112" i="1"/>
  <c r="H111" i="1"/>
  <c r="K35" i="1"/>
  <c r="F7" i="1"/>
  <c r="E6" i="1"/>
  <c r="P24" i="1"/>
  <c r="P15" i="1"/>
  <c r="P21" i="1"/>
  <c r="P27" i="1"/>
  <c r="P30" i="1"/>
  <c r="H114" i="1" l="1"/>
  <c r="G97" i="1" s="1"/>
  <c r="P9" i="1"/>
  <c r="G7" i="1"/>
  <c r="F6" i="1"/>
  <c r="H7" i="1" l="1"/>
  <c r="G6" i="1"/>
  <c r="I7" i="1" l="1"/>
  <c r="H6" i="1"/>
  <c r="J7" i="1" l="1"/>
  <c r="I6" i="1"/>
  <c r="D10" i="1" l="1"/>
  <c r="E10" i="1" s="1"/>
  <c r="F10" i="1" s="1"/>
  <c r="G10" i="1" s="1"/>
  <c r="H10" i="1" s="1"/>
  <c r="I10" i="1" s="1"/>
  <c r="J10" i="1" s="1"/>
  <c r="D13" i="1" s="1"/>
  <c r="E13" i="1" s="1"/>
  <c r="F13" i="1" s="1"/>
  <c r="G13" i="1" s="1"/>
  <c r="H13" i="1" s="1"/>
  <c r="I13" i="1" s="1"/>
  <c r="J13" i="1" s="1"/>
  <c r="D16" i="1" s="1"/>
  <c r="E16" i="1" s="1"/>
  <c r="F16" i="1" s="1"/>
  <c r="G16" i="1" s="1"/>
  <c r="H16" i="1" s="1"/>
  <c r="I16" i="1" s="1"/>
  <c r="J16" i="1" s="1"/>
  <c r="D19" i="1" s="1"/>
  <c r="E19" i="1" s="1"/>
  <c r="F19" i="1" s="1"/>
  <c r="G19" i="1" s="1"/>
  <c r="H19" i="1" s="1"/>
  <c r="I19" i="1" s="1"/>
  <c r="J19" i="1" s="1"/>
  <c r="D22" i="1" s="1"/>
  <c r="E22" i="1" s="1"/>
  <c r="F22" i="1" s="1"/>
  <c r="G22" i="1" s="1"/>
  <c r="H22" i="1" s="1"/>
  <c r="I22" i="1" s="1"/>
  <c r="J22" i="1" s="1"/>
  <c r="D25" i="1" s="1"/>
  <c r="E25" i="1" s="1"/>
  <c r="F25" i="1" s="1"/>
  <c r="G25" i="1" s="1"/>
  <c r="H25" i="1" s="1"/>
  <c r="I25" i="1" s="1"/>
  <c r="J25" i="1" s="1"/>
  <c r="D28" i="1" s="1"/>
  <c r="E28" i="1" s="1"/>
  <c r="F28" i="1" s="1"/>
  <c r="G28" i="1" s="1"/>
  <c r="H28" i="1" s="1"/>
  <c r="I28" i="1" s="1"/>
  <c r="J28" i="1" s="1"/>
  <c r="D31" i="1" s="1"/>
  <c r="E31" i="1" s="1"/>
  <c r="F31" i="1" s="1"/>
  <c r="G31" i="1" s="1"/>
  <c r="H31" i="1" s="1"/>
  <c r="I31" i="1" s="1"/>
  <c r="J31" i="1" s="1"/>
  <c r="J6" i="1"/>
  <c r="K87" i="4" l="1"/>
</calcChain>
</file>

<file path=xl/sharedStrings.xml><?xml version="1.0" encoding="utf-8"?>
<sst xmlns="http://schemas.openxmlformats.org/spreadsheetml/2006/main" count="650" uniqueCount="102">
  <si>
    <t>様式２（診療所用 ）</t>
    <rPh sb="4" eb="7">
      <t>シンリョウジョ</t>
    </rPh>
    <rPh sb="7" eb="8">
      <t>ヨウ</t>
    </rPh>
    <phoneticPr fontId="2"/>
  </si>
  <si>
    <t>　新型コロナウイルスワクチン接種の実績報告書（診療所）</t>
    <rPh sb="1" eb="3">
      <t>シンガタ</t>
    </rPh>
    <rPh sb="14" eb="16">
      <t>セッシュ</t>
    </rPh>
    <rPh sb="17" eb="19">
      <t>ジッセキ</t>
    </rPh>
    <rPh sb="19" eb="22">
      <t>ホウコクショ</t>
    </rPh>
    <rPh sb="23" eb="26">
      <t>シンリョウジョ</t>
    </rPh>
    <phoneticPr fontId="2"/>
  </si>
  <si>
    <t>(1/2)</t>
    <phoneticPr fontId="2"/>
  </si>
  <si>
    <t>　　下記のとおり、新型コロナウイルスワクチンの接種を行ったので報告する。</t>
    <rPh sb="2" eb="4">
      <t>カキ</t>
    </rPh>
    <rPh sb="9" eb="11">
      <t>シンガタ</t>
    </rPh>
    <rPh sb="23" eb="25">
      <t>セッシュ</t>
    </rPh>
    <rPh sb="26" eb="27">
      <t>オコナ</t>
    </rPh>
    <rPh sb="31" eb="33">
      <t>ホウコク</t>
    </rPh>
    <phoneticPr fontId="2"/>
  </si>
  <si>
    <t>　　※本様式において「時間外等」は、時間外の他に、夜間・休日を指す。</t>
    <rPh sb="3" eb="4">
      <t>ホン</t>
    </rPh>
    <rPh sb="4" eb="6">
      <t>ヨウシキ</t>
    </rPh>
    <rPh sb="11" eb="13">
      <t>ジカン</t>
    </rPh>
    <rPh sb="13" eb="15">
      <t>ガイトウ</t>
    </rPh>
    <rPh sb="18" eb="21">
      <t>ジカンガイ</t>
    </rPh>
    <rPh sb="22" eb="23">
      <t>ホカ</t>
    </rPh>
    <rPh sb="25" eb="27">
      <t>ヤカン</t>
    </rPh>
    <rPh sb="28" eb="30">
      <t>キュウジツ</t>
    </rPh>
    <rPh sb="31" eb="32">
      <t>サ</t>
    </rPh>
    <phoneticPr fontId="2"/>
  </si>
  <si>
    <t>時間外等の接種体制の有無</t>
    <rPh sb="0" eb="3">
      <t>ジカンガイ</t>
    </rPh>
    <rPh sb="3" eb="4">
      <t>トウ</t>
    </rPh>
    <rPh sb="5" eb="7">
      <t>セッシュ</t>
    </rPh>
    <rPh sb="7" eb="9">
      <t>タイセイ</t>
    </rPh>
    <rPh sb="10" eb="12">
      <t>ウム</t>
    </rPh>
    <phoneticPr fontId="2"/>
  </si>
  <si>
    <t>時間外等の接種体制の有無</t>
    <phoneticPr fontId="2"/>
  </si>
  <si>
    <t>時間外等の接種体制の有無</t>
    <phoneticPr fontId="2"/>
  </si>
  <si>
    <t>時間外等の接種体制の有無</t>
    <phoneticPr fontId="2"/>
  </si>
  <si>
    <t>(2/2)</t>
    <phoneticPr fontId="2"/>
  </si>
  <si>
    <t>週の
接種回数</t>
    <rPh sb="0" eb="1">
      <t>シュウ</t>
    </rPh>
    <rPh sb="3" eb="5">
      <t>セッシュ</t>
    </rPh>
    <rPh sb="5" eb="7">
      <t>カイスウ</t>
    </rPh>
    <phoneticPr fontId="2"/>
  </si>
  <si>
    <t>週の
回数区分</t>
    <rPh sb="0" eb="1">
      <t>シュウ</t>
    </rPh>
    <rPh sb="3" eb="5">
      <t>カイスウ</t>
    </rPh>
    <rPh sb="5" eb="7">
      <t>クブン</t>
    </rPh>
    <phoneticPr fontId="2"/>
  </si>
  <si>
    <t>週のうち、
時間外等の
接種体制の
実施</t>
    <rPh sb="0" eb="1">
      <t>シュウ</t>
    </rPh>
    <rPh sb="6" eb="9">
      <t>ジカンガイ</t>
    </rPh>
    <rPh sb="9" eb="10">
      <t>トウ</t>
    </rPh>
    <rPh sb="12" eb="14">
      <t>セッシュ</t>
    </rPh>
    <rPh sb="14" eb="16">
      <t>タイセイ</t>
    </rPh>
    <rPh sb="18" eb="20">
      <t>ジッシ</t>
    </rPh>
    <phoneticPr fontId="2"/>
  </si>
  <si>
    <t>備考</t>
    <rPh sb="0" eb="2">
      <t>ビコウ</t>
    </rPh>
    <phoneticPr fontId="2"/>
  </si>
  <si>
    <t>接種回数　　計　（予診のみを含めない）</t>
    <rPh sb="0" eb="2">
      <t>セッシュ</t>
    </rPh>
    <rPh sb="2" eb="4">
      <t>カイスウ</t>
    </rPh>
    <rPh sb="6" eb="7">
      <t>ケイ</t>
    </rPh>
    <rPh sb="9" eb="11">
      <t>ヨシン</t>
    </rPh>
    <rPh sb="14" eb="15">
      <t>フク</t>
    </rPh>
    <phoneticPr fontId="2"/>
  </si>
  <si>
    <t>問１</t>
    <rPh sb="0" eb="1">
      <t>トイ</t>
    </rPh>
    <phoneticPr fontId="2"/>
  </si>
  <si>
    <t>→</t>
    <phoneticPr fontId="2"/>
  </si>
  <si>
    <t>はい</t>
    <phoneticPr fontId="2"/>
  </si>
  <si>
    <t>問２</t>
    <rPh sb="0" eb="1">
      <t>トイ</t>
    </rPh>
    <phoneticPr fontId="2"/>
  </si>
  <si>
    <t>職域接種を実施していない</t>
    <rPh sb="0" eb="2">
      <t>ショクイキ</t>
    </rPh>
    <rPh sb="2" eb="4">
      <t>セッシュ</t>
    </rPh>
    <rPh sb="5" eb="7">
      <t>ジッシ</t>
    </rPh>
    <phoneticPr fontId="2"/>
  </si>
  <si>
    <t>(はいの場合問３以降に回答する必要はありません。)</t>
    <rPh sb="4" eb="6">
      <t>バアイ</t>
    </rPh>
    <rPh sb="6" eb="7">
      <t>トイ</t>
    </rPh>
    <rPh sb="8" eb="10">
      <t>イコウ</t>
    </rPh>
    <rPh sb="11" eb="13">
      <t>カイトウ</t>
    </rPh>
    <rPh sb="15" eb="17">
      <t>ヒツヨウ</t>
    </rPh>
    <phoneticPr fontId="2"/>
  </si>
  <si>
    <t>いいえ</t>
    <phoneticPr fontId="2"/>
  </si>
  <si>
    <t>↓</t>
    <phoneticPr fontId="2"/>
  </si>
  <si>
    <t>問３</t>
    <rPh sb="0" eb="1">
      <t>トイ</t>
    </rPh>
    <phoneticPr fontId="2"/>
  </si>
  <si>
    <t>職域接種の実績は、本報告書の「接種回数（予診のみを含めない）」に全く含まれていない</t>
    <rPh sb="0" eb="2">
      <t>ショクイキ</t>
    </rPh>
    <rPh sb="2" eb="4">
      <t>セッシュ</t>
    </rPh>
    <rPh sb="5" eb="7">
      <t>ジッセキ</t>
    </rPh>
    <rPh sb="9" eb="10">
      <t>ホン</t>
    </rPh>
    <rPh sb="10" eb="13">
      <t>ホウコクショ</t>
    </rPh>
    <rPh sb="15" eb="17">
      <t>セッシュ</t>
    </rPh>
    <rPh sb="17" eb="19">
      <t>カイスウ</t>
    </rPh>
    <rPh sb="20" eb="22">
      <t>ヨシン</t>
    </rPh>
    <rPh sb="25" eb="26">
      <t>フク</t>
    </rPh>
    <rPh sb="32" eb="33">
      <t>マッタ</t>
    </rPh>
    <rPh sb="34" eb="35">
      <t>フク</t>
    </rPh>
    <phoneticPr fontId="2"/>
  </si>
  <si>
    <t>(はいの場合問４以降に回答する必要はありません。)</t>
    <rPh sb="4" eb="6">
      <t>バアイ</t>
    </rPh>
    <rPh sb="6" eb="7">
      <t>トイ</t>
    </rPh>
    <rPh sb="8" eb="10">
      <t>イコウ</t>
    </rPh>
    <rPh sb="11" eb="13">
      <t>カイトウ</t>
    </rPh>
    <rPh sb="15" eb="17">
      <t>ヒツヨウ</t>
    </rPh>
    <phoneticPr fontId="2"/>
  </si>
  <si>
    <t>問４</t>
    <rPh sb="0" eb="1">
      <t>トイ</t>
    </rPh>
    <phoneticPr fontId="2"/>
  </si>
  <si>
    <t>本報告書の「接種回数（予診のみを含めない）」に含まれるのは、①及び②の職域接種の実施のみですか。</t>
    <phoneticPr fontId="2"/>
  </si>
  <si>
    <t>（条件を満たしていない職域接種は「接種回数（予診のみを含めない）」に計上することは出来ません。条件を満たさない職域接種の実績を除いた上で、問４で「はい」を選択ください。)</t>
    <rPh sb="1" eb="3">
      <t>ジョウケン</t>
    </rPh>
    <rPh sb="4" eb="5">
      <t>ミ</t>
    </rPh>
    <rPh sb="11" eb="13">
      <t>ショクイキ</t>
    </rPh>
    <rPh sb="13" eb="15">
      <t>セッシュ</t>
    </rPh>
    <rPh sb="17" eb="19">
      <t>セッシュ</t>
    </rPh>
    <rPh sb="19" eb="21">
      <t>カイスウ</t>
    </rPh>
    <rPh sb="22" eb="24">
      <t>ヨシン</t>
    </rPh>
    <rPh sb="27" eb="28">
      <t>フク</t>
    </rPh>
    <rPh sb="34" eb="36">
      <t>ケイジョウ</t>
    </rPh>
    <rPh sb="41" eb="43">
      <t>デキ</t>
    </rPh>
    <rPh sb="47" eb="49">
      <t>ジョウケン</t>
    </rPh>
    <rPh sb="50" eb="51">
      <t>ミ</t>
    </rPh>
    <rPh sb="55" eb="57">
      <t>ショクイキ</t>
    </rPh>
    <rPh sb="57" eb="59">
      <t>セッシュ</t>
    </rPh>
    <rPh sb="60" eb="62">
      <t>ジッセキ</t>
    </rPh>
    <rPh sb="63" eb="64">
      <t>ノゾ</t>
    </rPh>
    <rPh sb="66" eb="67">
      <t>ウエ</t>
    </rPh>
    <rPh sb="69" eb="70">
      <t>トイ</t>
    </rPh>
    <rPh sb="77" eb="79">
      <t>センタク</t>
    </rPh>
    <phoneticPr fontId="2"/>
  </si>
  <si>
    <t>（企業や大学などが指定した外部の接種会場に、医療機関が出張して接種した回数は含まれていない。）</t>
    <rPh sb="1" eb="3">
      <t>キギョウ</t>
    </rPh>
    <rPh sb="4" eb="6">
      <t>ダイガク</t>
    </rPh>
    <rPh sb="9" eb="11">
      <t>シテイ</t>
    </rPh>
    <rPh sb="13" eb="15">
      <t>ガイブ</t>
    </rPh>
    <rPh sb="16" eb="18">
      <t>セッシュ</t>
    </rPh>
    <rPh sb="18" eb="20">
      <t>カイジョウ</t>
    </rPh>
    <rPh sb="22" eb="24">
      <t>イリョウ</t>
    </rPh>
    <rPh sb="24" eb="26">
      <t>キカン</t>
    </rPh>
    <rPh sb="27" eb="29">
      <t>シュッチョウ</t>
    </rPh>
    <rPh sb="31" eb="33">
      <t>セッシュ</t>
    </rPh>
    <rPh sb="35" eb="37">
      <t>カイスウ</t>
    </rPh>
    <rPh sb="38" eb="39">
      <t>フク</t>
    </rPh>
    <phoneticPr fontId="2"/>
  </si>
  <si>
    <t>中小企業の社員や学生等が出向いてきて医療機関内で接種を行った。</t>
    <rPh sb="0" eb="2">
      <t>チュウショウ</t>
    </rPh>
    <rPh sb="2" eb="4">
      <t>キギョウ</t>
    </rPh>
    <rPh sb="5" eb="7">
      <t>シャイン</t>
    </rPh>
    <rPh sb="8" eb="10">
      <t>ガクセイ</t>
    </rPh>
    <rPh sb="10" eb="11">
      <t>ナド</t>
    </rPh>
    <rPh sb="12" eb="14">
      <t>デム</t>
    </rPh>
    <rPh sb="18" eb="20">
      <t>イリョウ</t>
    </rPh>
    <rPh sb="20" eb="22">
      <t>キカン</t>
    </rPh>
    <rPh sb="22" eb="23">
      <t>ナイ</t>
    </rPh>
    <rPh sb="24" eb="26">
      <t>セッシュ</t>
    </rPh>
    <rPh sb="27" eb="28">
      <t>オコナ</t>
    </rPh>
    <phoneticPr fontId="2"/>
  </si>
  <si>
    <t>①　</t>
    <phoneticPr fontId="2"/>
  </si>
  <si>
    <t>「中小企業（中小企業基本法（昭和38年法律第154号）第２条第１項に規定する中小企業を指す。）が商工会議所、総合型健保組合、業界団体等複数の企業で構成される団体を事務局として共同実施した職域接種」又は「文部科学省が別に定める地域貢献の基準を満たす大学、短期大学、高等専門学校、専門学校の職域接種で所属の学生も対象に実施した職域接種」である。</t>
    <rPh sb="1" eb="3">
      <t>チュウショウ</t>
    </rPh>
    <rPh sb="3" eb="5">
      <t>キギョウ</t>
    </rPh>
    <rPh sb="6" eb="8">
      <t>チュウショウ</t>
    </rPh>
    <rPh sb="8" eb="10">
      <t>キギョウ</t>
    </rPh>
    <rPh sb="10" eb="12">
      <t>キホン</t>
    </rPh>
    <rPh sb="12" eb="13">
      <t>ホウ</t>
    </rPh>
    <rPh sb="14" eb="16">
      <t>ショウワ</t>
    </rPh>
    <rPh sb="18" eb="19">
      <t>ネン</t>
    </rPh>
    <rPh sb="19" eb="21">
      <t>ホウリツ</t>
    </rPh>
    <rPh sb="21" eb="22">
      <t>ダイ</t>
    </rPh>
    <rPh sb="25" eb="26">
      <t>ゴウ</t>
    </rPh>
    <rPh sb="27" eb="28">
      <t>ダイ</t>
    </rPh>
    <rPh sb="29" eb="30">
      <t>ジョウ</t>
    </rPh>
    <rPh sb="30" eb="31">
      <t>ダイ</t>
    </rPh>
    <rPh sb="32" eb="33">
      <t>コウ</t>
    </rPh>
    <rPh sb="34" eb="36">
      <t>キテイ</t>
    </rPh>
    <rPh sb="38" eb="40">
      <t>チュウショウ</t>
    </rPh>
    <rPh sb="40" eb="42">
      <t>キギョウ</t>
    </rPh>
    <rPh sb="43" eb="44">
      <t>サ</t>
    </rPh>
    <rPh sb="48" eb="53">
      <t>ショウコウカイギショ</t>
    </rPh>
    <rPh sb="54" eb="57">
      <t>ソウゴウガタ</t>
    </rPh>
    <rPh sb="57" eb="59">
      <t>ケンポ</t>
    </rPh>
    <rPh sb="59" eb="61">
      <t>クミアイ</t>
    </rPh>
    <rPh sb="62" eb="64">
      <t>ギョウカイ</t>
    </rPh>
    <rPh sb="64" eb="66">
      <t>ダンタイ</t>
    </rPh>
    <rPh sb="66" eb="67">
      <t>ナド</t>
    </rPh>
    <rPh sb="67" eb="69">
      <t>フクスウ</t>
    </rPh>
    <rPh sb="70" eb="72">
      <t>キギョウ</t>
    </rPh>
    <rPh sb="73" eb="75">
      <t>コウセイ</t>
    </rPh>
    <rPh sb="78" eb="80">
      <t>ダンタイ</t>
    </rPh>
    <rPh sb="81" eb="84">
      <t>ジムキョク</t>
    </rPh>
    <rPh sb="87" eb="89">
      <t>キョウドウ</t>
    </rPh>
    <rPh sb="89" eb="91">
      <t>ジッシ</t>
    </rPh>
    <rPh sb="93" eb="95">
      <t>ショクイキ</t>
    </rPh>
    <rPh sb="95" eb="97">
      <t>セッシュ</t>
    </rPh>
    <rPh sb="98" eb="99">
      <t>マタ</t>
    </rPh>
    <rPh sb="101" eb="103">
      <t>モンブ</t>
    </rPh>
    <rPh sb="103" eb="106">
      <t>カガクショウ</t>
    </rPh>
    <rPh sb="107" eb="108">
      <t>ベツ</t>
    </rPh>
    <rPh sb="109" eb="110">
      <t>サダ</t>
    </rPh>
    <rPh sb="112" eb="114">
      <t>チイキ</t>
    </rPh>
    <rPh sb="114" eb="116">
      <t>コウケン</t>
    </rPh>
    <rPh sb="117" eb="119">
      <t>キジュン</t>
    </rPh>
    <rPh sb="120" eb="121">
      <t>ミ</t>
    </rPh>
    <rPh sb="123" eb="125">
      <t>ダイガク</t>
    </rPh>
    <rPh sb="126" eb="128">
      <t>タンキ</t>
    </rPh>
    <rPh sb="128" eb="130">
      <t>ダイガク</t>
    </rPh>
    <rPh sb="131" eb="133">
      <t>コウトウ</t>
    </rPh>
    <rPh sb="133" eb="135">
      <t>センモン</t>
    </rPh>
    <rPh sb="135" eb="137">
      <t>ガッコウ</t>
    </rPh>
    <rPh sb="138" eb="140">
      <t>センモン</t>
    </rPh>
    <rPh sb="140" eb="142">
      <t>ガッコウ</t>
    </rPh>
    <rPh sb="143" eb="145">
      <t>ショクイキ</t>
    </rPh>
    <rPh sb="145" eb="147">
      <t>セッシュ</t>
    </rPh>
    <rPh sb="148" eb="150">
      <t>ショゾク</t>
    </rPh>
    <rPh sb="151" eb="153">
      <t>ガクセイ</t>
    </rPh>
    <rPh sb="154" eb="156">
      <t>タイショウ</t>
    </rPh>
    <rPh sb="157" eb="159">
      <t>ジッシ</t>
    </rPh>
    <rPh sb="161" eb="163">
      <t>ショクイキ</t>
    </rPh>
    <rPh sb="163" eb="165">
      <t>セッシュ</t>
    </rPh>
    <phoneticPr fontId="2"/>
  </si>
  <si>
    <t>②　</t>
    <phoneticPr fontId="2"/>
  </si>
  <si>
    <t>名称</t>
    <rPh sb="0" eb="2">
      <t>メイショウ</t>
    </rPh>
    <phoneticPr fontId="2"/>
  </si>
  <si>
    <t>〇　職域接種を依頼した事務局等の名称（職域接種を申請した主体名）を以下に記載してください。</t>
    <rPh sb="2" eb="4">
      <t>ショクイキ</t>
    </rPh>
    <rPh sb="4" eb="6">
      <t>セッシュ</t>
    </rPh>
    <rPh sb="7" eb="9">
      <t>イライ</t>
    </rPh>
    <rPh sb="11" eb="14">
      <t>ジムキョク</t>
    </rPh>
    <rPh sb="14" eb="15">
      <t>ナド</t>
    </rPh>
    <rPh sb="16" eb="18">
      <t>メイショウ</t>
    </rPh>
    <rPh sb="19" eb="21">
      <t>ショクイキ</t>
    </rPh>
    <rPh sb="21" eb="23">
      <t>セッシュ</t>
    </rPh>
    <rPh sb="24" eb="26">
      <t>シンセイ</t>
    </rPh>
    <rPh sb="28" eb="30">
      <t>シュタイ</t>
    </rPh>
    <rPh sb="30" eb="31">
      <t>メイ</t>
    </rPh>
    <rPh sb="33" eb="35">
      <t>イカ</t>
    </rPh>
    <rPh sb="36" eb="38">
      <t>キサイ</t>
    </rPh>
    <phoneticPr fontId="2"/>
  </si>
  <si>
    <t>(※ 共同実施した事務局に、様式例の提出を求め添付願います。)</t>
    <rPh sb="3" eb="5">
      <t>キョウドウ</t>
    </rPh>
    <rPh sb="5" eb="7">
      <t>ジッシ</t>
    </rPh>
    <rPh sb="9" eb="12">
      <t>ジムキョク</t>
    </rPh>
    <rPh sb="14" eb="16">
      <t>ヨウシキ</t>
    </rPh>
    <rPh sb="16" eb="17">
      <t>レイ</t>
    </rPh>
    <rPh sb="18" eb="20">
      <t>テイシュツ</t>
    </rPh>
    <rPh sb="21" eb="22">
      <t>モト</t>
    </rPh>
    <rPh sb="23" eb="25">
      <t>テンプ</t>
    </rPh>
    <rPh sb="25" eb="26">
      <t>ネガ</t>
    </rPh>
    <phoneticPr fontId="2"/>
  </si>
  <si>
    <t>〇　職域接種を依頼した大学等の名称（職域接種を申請した主体名）を以下に記載願います。</t>
    <rPh sb="2" eb="4">
      <t>ショクイキ</t>
    </rPh>
    <rPh sb="4" eb="6">
      <t>セッシュ</t>
    </rPh>
    <rPh sb="7" eb="9">
      <t>イライ</t>
    </rPh>
    <rPh sb="11" eb="13">
      <t>ダイガク</t>
    </rPh>
    <rPh sb="13" eb="14">
      <t>ナド</t>
    </rPh>
    <rPh sb="15" eb="17">
      <t>メイショウ</t>
    </rPh>
    <rPh sb="18" eb="20">
      <t>ショクイキ</t>
    </rPh>
    <rPh sb="20" eb="22">
      <t>セッシュ</t>
    </rPh>
    <rPh sb="23" eb="25">
      <t>シンセイ</t>
    </rPh>
    <rPh sb="27" eb="29">
      <t>シュタイ</t>
    </rPh>
    <rPh sb="29" eb="30">
      <t>メイ</t>
    </rPh>
    <rPh sb="32" eb="34">
      <t>イカ</t>
    </rPh>
    <rPh sb="35" eb="37">
      <t>キサイ</t>
    </rPh>
    <rPh sb="37" eb="38">
      <t>ネガ</t>
    </rPh>
    <phoneticPr fontId="2"/>
  </si>
  <si>
    <t>上記が事実と相違ないことを証明する。</t>
    <rPh sb="0" eb="2">
      <t>ジョウキ</t>
    </rPh>
    <rPh sb="3" eb="5">
      <t>ジジツ</t>
    </rPh>
    <rPh sb="6" eb="8">
      <t>ソウイ</t>
    </rPh>
    <rPh sb="13" eb="15">
      <t>ショウメイ</t>
    </rPh>
    <phoneticPr fontId="2"/>
  </si>
  <si>
    <t>医療機関の名称</t>
    <rPh sb="0" eb="2">
      <t>イリョウ</t>
    </rPh>
    <rPh sb="2" eb="4">
      <t>キカン</t>
    </rPh>
    <rPh sb="5" eb="7">
      <t>メイショウ</t>
    </rPh>
    <phoneticPr fontId="2"/>
  </si>
  <si>
    <t>印</t>
    <rPh sb="0" eb="1">
      <t>イン</t>
    </rPh>
    <phoneticPr fontId="2"/>
  </si>
  <si>
    <t>この報告書の「接種回数（予診のみを含めない）」に集団接種である大規模接種会場・市町村特設</t>
    <rPh sb="2" eb="5">
      <t>ホウコクショ</t>
    </rPh>
    <rPh sb="7" eb="9">
      <t>セッシュ</t>
    </rPh>
    <rPh sb="9" eb="11">
      <t>カイスウ</t>
    </rPh>
    <rPh sb="12" eb="14">
      <t>ヨシン</t>
    </rPh>
    <rPh sb="17" eb="18">
      <t>フク</t>
    </rPh>
    <rPh sb="24" eb="26">
      <t>シュウダン</t>
    </rPh>
    <rPh sb="26" eb="28">
      <t>セッシュ</t>
    </rPh>
    <rPh sb="31" eb="34">
      <t>ダイキボ</t>
    </rPh>
    <rPh sb="34" eb="36">
      <t>セッシュ</t>
    </rPh>
    <rPh sb="36" eb="38">
      <t>カイジョウ</t>
    </rPh>
    <rPh sb="39" eb="42">
      <t>シチョウソン</t>
    </rPh>
    <rPh sb="42" eb="44">
      <t>トクセツ</t>
    </rPh>
    <phoneticPr fontId="2"/>
  </si>
  <si>
    <t>会場の実績は含まれない。</t>
    <rPh sb="0" eb="2">
      <t>カイジョウ</t>
    </rPh>
    <rPh sb="3" eb="5">
      <t>ジッセキ</t>
    </rPh>
    <rPh sb="6" eb="7">
      <t>フク</t>
    </rPh>
    <phoneticPr fontId="2"/>
  </si>
  <si>
    <t>東根市〇〇×丁目×番×号</t>
    <rPh sb="0" eb="3">
      <t>ヒガシネシ</t>
    </rPh>
    <rPh sb="6" eb="8">
      <t>チョウメ</t>
    </rPh>
    <rPh sb="9" eb="10">
      <t>バン</t>
    </rPh>
    <rPh sb="11" eb="12">
      <t>ゴウ</t>
    </rPh>
    <phoneticPr fontId="2"/>
  </si>
  <si>
    <t>代表理事　〇〇〇〇</t>
    <rPh sb="0" eb="2">
      <t>ダイヒョウ</t>
    </rPh>
    <rPh sb="2" eb="4">
      <t>リジ</t>
    </rPh>
    <phoneticPr fontId="2"/>
  </si>
  <si>
    <t>（診療所用）</t>
    <rPh sb="1" eb="4">
      <t>シンリョウジョ</t>
    </rPh>
    <rPh sb="4" eb="5">
      <t>ヨウ</t>
    </rPh>
    <phoneticPr fontId="2"/>
  </si>
  <si>
    <t>日</t>
    <rPh sb="0" eb="1">
      <t>ニチ</t>
    </rPh>
    <phoneticPr fontId="2"/>
  </si>
  <si>
    <t>月</t>
  </si>
  <si>
    <t>東根市長</t>
    <rPh sb="0" eb="3">
      <t>ヒガシネシ</t>
    </rPh>
    <rPh sb="3" eb="4">
      <t>チョウ</t>
    </rPh>
    <phoneticPr fontId="2"/>
  </si>
  <si>
    <t>土田　正剛</t>
    <rPh sb="0" eb="2">
      <t>ツチダ</t>
    </rPh>
    <rPh sb="3" eb="5">
      <t>セイゴウ</t>
    </rPh>
    <phoneticPr fontId="2"/>
  </si>
  <si>
    <t>あて</t>
    <phoneticPr fontId="2"/>
  </si>
  <si>
    <t>開設者氏名</t>
    <rPh sb="0" eb="2">
      <t>カイセツ</t>
    </rPh>
    <rPh sb="2" eb="3">
      <t>シャ</t>
    </rPh>
    <rPh sb="3" eb="5">
      <t>シメイ</t>
    </rPh>
    <phoneticPr fontId="2"/>
  </si>
  <si>
    <t>電話番号</t>
    <rPh sb="0" eb="2">
      <t>デンワ</t>
    </rPh>
    <rPh sb="2" eb="4">
      <t>バンゴウ</t>
    </rPh>
    <phoneticPr fontId="2"/>
  </si>
  <si>
    <t>医療機関の所在地</t>
    <rPh sb="0" eb="2">
      <t>イリョウ</t>
    </rPh>
    <rPh sb="2" eb="4">
      <t>キカン</t>
    </rPh>
    <rPh sb="5" eb="8">
      <t>ショザイチ</t>
    </rPh>
    <phoneticPr fontId="2"/>
  </si>
  <si>
    <t>東根市新型コロナワクチン個別接種促進報償費請求書</t>
    <rPh sb="0" eb="3">
      <t>ヒガシネシ</t>
    </rPh>
    <rPh sb="3" eb="5">
      <t>シンガタ</t>
    </rPh>
    <rPh sb="12" eb="14">
      <t>コベツ</t>
    </rPh>
    <rPh sb="14" eb="16">
      <t>セッシュ</t>
    </rPh>
    <rPh sb="16" eb="18">
      <t>ソクシン</t>
    </rPh>
    <rPh sb="18" eb="21">
      <t>ホウショウヒ</t>
    </rPh>
    <rPh sb="21" eb="24">
      <t>セイキュウショ</t>
    </rPh>
    <phoneticPr fontId="2"/>
  </si>
  <si>
    <t>東根市新型コロナワクチン個別接種促進協力報償費支給要綱に基づき、令和5年5月1日から7月2日までに行った個別接種にかかる報償を請求します。</t>
    <rPh sb="0" eb="3">
      <t>ヒガシネシ</t>
    </rPh>
    <rPh sb="3" eb="5">
      <t>シンガタ</t>
    </rPh>
    <rPh sb="12" eb="14">
      <t>コベツ</t>
    </rPh>
    <rPh sb="14" eb="16">
      <t>セッシュ</t>
    </rPh>
    <rPh sb="16" eb="18">
      <t>ソクシン</t>
    </rPh>
    <rPh sb="18" eb="20">
      <t>キョウリョク</t>
    </rPh>
    <rPh sb="20" eb="23">
      <t>ホウショウヒ</t>
    </rPh>
    <rPh sb="23" eb="25">
      <t>シキュウ</t>
    </rPh>
    <rPh sb="25" eb="27">
      <t>ヨウコウ</t>
    </rPh>
    <rPh sb="28" eb="29">
      <t>モト</t>
    </rPh>
    <rPh sb="32" eb="34">
      <t>レイワ</t>
    </rPh>
    <rPh sb="35" eb="36">
      <t>ネン</t>
    </rPh>
    <rPh sb="37" eb="38">
      <t>ガツ</t>
    </rPh>
    <rPh sb="39" eb="40">
      <t>ニチ</t>
    </rPh>
    <rPh sb="43" eb="44">
      <t>ガツ</t>
    </rPh>
    <rPh sb="45" eb="46">
      <t>ニチ</t>
    </rPh>
    <rPh sb="49" eb="50">
      <t>オコナ</t>
    </rPh>
    <rPh sb="52" eb="54">
      <t>コベツ</t>
    </rPh>
    <rPh sb="54" eb="56">
      <t>セッシュ</t>
    </rPh>
    <rPh sb="60" eb="62">
      <t>ホウショウ</t>
    </rPh>
    <rPh sb="63" eb="65">
      <t>セイキュウ</t>
    </rPh>
    <phoneticPr fontId="2"/>
  </si>
  <si>
    <t>請求金額</t>
    <rPh sb="0" eb="2">
      <t>セイキュウ</t>
    </rPh>
    <rPh sb="2" eb="4">
      <t>キンガク</t>
    </rPh>
    <phoneticPr fontId="2"/>
  </si>
  <si>
    <t>円</t>
    <rPh sb="0" eb="1">
      <t>エン</t>
    </rPh>
    <phoneticPr fontId="2"/>
  </si>
  <si>
    <t>(内訳)</t>
    <rPh sb="1" eb="3">
      <t>ウチワケ</t>
    </rPh>
    <phoneticPr fontId="2"/>
  </si>
  <si>
    <t>令和5年5月1日から7月2日の間で</t>
    <rPh sb="0" eb="2">
      <t>レイワ</t>
    </rPh>
    <rPh sb="3" eb="4">
      <t>ネン</t>
    </rPh>
    <rPh sb="5" eb="6">
      <t>ガツ</t>
    </rPh>
    <rPh sb="7" eb="8">
      <t>ニチ</t>
    </rPh>
    <rPh sb="11" eb="12">
      <t>ガツ</t>
    </rPh>
    <rPh sb="13" eb="14">
      <t>ニチ</t>
    </rPh>
    <rPh sb="15" eb="16">
      <t>アイダ</t>
    </rPh>
    <phoneticPr fontId="2"/>
  </si>
  <si>
    <t>100回以上接種した週 ※</t>
    <rPh sb="3" eb="4">
      <t>カイ</t>
    </rPh>
    <rPh sb="4" eb="6">
      <t>イジョウ</t>
    </rPh>
    <rPh sb="6" eb="8">
      <t>セッシュ</t>
    </rPh>
    <rPh sb="10" eb="11">
      <t>シュウ</t>
    </rPh>
    <phoneticPr fontId="2"/>
  </si>
  <si>
    <t>週</t>
    <rPh sb="0" eb="1">
      <t>シュウ</t>
    </rPh>
    <phoneticPr fontId="2"/>
  </si>
  <si>
    <t>(4週以上で、該当する週の接種について2,000円加算)</t>
    <rPh sb="2" eb="3">
      <t>シュウ</t>
    </rPh>
    <rPh sb="3" eb="5">
      <t>イジョウ</t>
    </rPh>
    <rPh sb="7" eb="9">
      <t>ガイトウ</t>
    </rPh>
    <rPh sb="11" eb="12">
      <t>シュウ</t>
    </rPh>
    <rPh sb="13" eb="15">
      <t>セッシュ</t>
    </rPh>
    <rPh sb="24" eb="25">
      <t>エン</t>
    </rPh>
    <rPh sb="25" eb="27">
      <t>カサン</t>
    </rPh>
    <phoneticPr fontId="2"/>
  </si>
  <si>
    <t>の週</t>
    <rPh sb="1" eb="2">
      <t>シュウ</t>
    </rPh>
    <phoneticPr fontId="2"/>
  </si>
  <si>
    <t>接種回数</t>
    <rPh sb="0" eb="2">
      <t>セッシュ</t>
    </rPh>
    <rPh sb="2" eb="4">
      <t>カイスウ</t>
    </rPh>
    <phoneticPr fontId="2"/>
  </si>
  <si>
    <t>（予診のみを含めない）</t>
    <rPh sb="1" eb="3">
      <t>ヨシン</t>
    </rPh>
    <rPh sb="6" eb="7">
      <t>フク</t>
    </rPh>
    <phoneticPr fontId="2"/>
  </si>
  <si>
    <t>週100回以上接種の加算</t>
    <rPh sb="0" eb="1">
      <t>シュウ</t>
    </rPh>
    <rPh sb="4" eb="5">
      <t>カイ</t>
    </rPh>
    <rPh sb="5" eb="7">
      <t>イジョウ</t>
    </rPh>
    <rPh sb="7" eb="9">
      <t>セッシュ</t>
    </rPh>
    <rPh sb="10" eb="12">
      <t>カサン</t>
    </rPh>
    <phoneticPr fontId="2"/>
  </si>
  <si>
    <t>単価2,000円/回</t>
    <rPh sb="0" eb="2">
      <t>タンカ</t>
    </rPh>
    <rPh sb="7" eb="8">
      <t>エン</t>
    </rPh>
    <rPh sb="9" eb="10">
      <t>カイ</t>
    </rPh>
    <phoneticPr fontId="2"/>
  </si>
  <si>
    <t>合　　　計</t>
    <rPh sb="0" eb="1">
      <t>ゴウ</t>
    </rPh>
    <rPh sb="4" eb="5">
      <t>ケイ</t>
    </rPh>
    <phoneticPr fontId="2"/>
  </si>
  <si>
    <t>(参考)　標榜する診察時間</t>
    <rPh sb="1" eb="3">
      <t>サンコウ</t>
    </rPh>
    <rPh sb="5" eb="7">
      <t>ヒョウボウ</t>
    </rPh>
    <rPh sb="9" eb="11">
      <t>シンサツ</t>
    </rPh>
    <rPh sb="11" eb="13">
      <t>ジカン</t>
    </rPh>
    <phoneticPr fontId="2"/>
  </si>
  <si>
    <t>火</t>
  </si>
  <si>
    <t>水</t>
  </si>
  <si>
    <t>木</t>
  </si>
  <si>
    <t>金</t>
  </si>
  <si>
    <t>土</t>
  </si>
  <si>
    <t>債権者番号</t>
    <rPh sb="0" eb="3">
      <t>サイケンシャ</t>
    </rPh>
    <rPh sb="3" eb="5">
      <t>バンゴウ</t>
    </rPh>
    <phoneticPr fontId="2"/>
  </si>
  <si>
    <t>口座振替（送金）払い依頼</t>
    <rPh sb="0" eb="2">
      <t>コウザ</t>
    </rPh>
    <rPh sb="2" eb="4">
      <t>フリカエ</t>
    </rPh>
    <rPh sb="5" eb="7">
      <t>ソウキン</t>
    </rPh>
    <rPh sb="8" eb="9">
      <t>ハラ</t>
    </rPh>
    <rPh sb="10" eb="12">
      <t>イライ</t>
    </rPh>
    <phoneticPr fontId="2"/>
  </si>
  <si>
    <t>フリガナ</t>
    <phoneticPr fontId="2"/>
  </si>
  <si>
    <t>金融機関名</t>
    <rPh sb="0" eb="2">
      <t>キンユウ</t>
    </rPh>
    <rPh sb="2" eb="4">
      <t>キカン</t>
    </rPh>
    <rPh sb="4" eb="5">
      <t>メイ</t>
    </rPh>
    <phoneticPr fontId="2"/>
  </si>
  <si>
    <t>口座名義</t>
    <rPh sb="0" eb="2">
      <t>コウザ</t>
    </rPh>
    <rPh sb="2" eb="4">
      <t>メイギ</t>
    </rPh>
    <phoneticPr fontId="2"/>
  </si>
  <si>
    <t>口座種別</t>
    <rPh sb="0" eb="2">
      <t>コウザ</t>
    </rPh>
    <rPh sb="2" eb="4">
      <t>シュベツ</t>
    </rPh>
    <phoneticPr fontId="2"/>
  </si>
  <si>
    <t>店番号</t>
    <rPh sb="0" eb="1">
      <t>ミセ</t>
    </rPh>
    <rPh sb="1" eb="3">
      <t>バンゴウ</t>
    </rPh>
    <phoneticPr fontId="2"/>
  </si>
  <si>
    <t>本・支店名</t>
    <rPh sb="0" eb="1">
      <t>ホン</t>
    </rPh>
    <rPh sb="2" eb="4">
      <t>シテン</t>
    </rPh>
    <rPh sb="4" eb="5">
      <t>メイ</t>
    </rPh>
    <phoneticPr fontId="2"/>
  </si>
  <si>
    <t>指定口座</t>
    <rPh sb="0" eb="2">
      <t>シテイ</t>
    </rPh>
    <rPh sb="2" eb="4">
      <t>コウザ</t>
    </rPh>
    <phoneticPr fontId="2"/>
  </si>
  <si>
    <t>医療機関の名称</t>
    <phoneticPr fontId="2"/>
  </si>
  <si>
    <t>（支援対象であるか確認するため、該当する項目に✔を記入してください。</t>
    <rPh sb="1" eb="3">
      <t>シエン</t>
    </rPh>
    <rPh sb="3" eb="5">
      <t>タイショウ</t>
    </rPh>
    <rPh sb="9" eb="11">
      <t>カクニン</t>
    </rPh>
    <rPh sb="16" eb="18">
      <t>ガイトウ</t>
    </rPh>
    <rPh sb="20" eb="22">
      <t>コウモク</t>
    </rPh>
    <rPh sb="25" eb="27">
      <t>キニュウ</t>
    </rPh>
    <phoneticPr fontId="2"/>
  </si>
  <si>
    <t>　</t>
  </si>
  <si>
    <t>請求日</t>
    <rPh sb="0" eb="2">
      <t>セイキュウ</t>
    </rPh>
    <rPh sb="2" eb="3">
      <t>ビ</t>
    </rPh>
    <phoneticPr fontId="2"/>
  </si>
  <si>
    <t>＊ 法人の場合、法人登録されている印鑑を押印ください。</t>
    <rPh sb="2" eb="4">
      <t>ホウジン</t>
    </rPh>
    <rPh sb="5" eb="7">
      <t>バアイ</t>
    </rPh>
    <rPh sb="8" eb="10">
      <t>ホウジン</t>
    </rPh>
    <rPh sb="10" eb="12">
      <t>トウロク</t>
    </rPh>
    <rPh sb="17" eb="19">
      <t>インカン</t>
    </rPh>
    <rPh sb="20" eb="22">
      <t>オウイン</t>
    </rPh>
    <phoneticPr fontId="2"/>
  </si>
  <si>
    <t>＊ 代表者と口座名義人が異なる場合は、委任状を添付してください。</t>
    <rPh sb="2" eb="5">
      <t>ダイヒョウシャ</t>
    </rPh>
    <rPh sb="6" eb="8">
      <t>コウザ</t>
    </rPh>
    <rPh sb="8" eb="10">
      <t>メイギ</t>
    </rPh>
    <rPh sb="10" eb="11">
      <t>ニン</t>
    </rPh>
    <rPh sb="12" eb="13">
      <t>コト</t>
    </rPh>
    <rPh sb="15" eb="17">
      <t>バアイ</t>
    </rPh>
    <rPh sb="19" eb="22">
      <t>イニンジョウ</t>
    </rPh>
    <rPh sb="23" eb="25">
      <t>テンプ</t>
    </rPh>
    <phoneticPr fontId="2"/>
  </si>
  <si>
    <r>
      <t xml:space="preserve">金融機関ｺｰﾄﾞ
</t>
    </r>
    <r>
      <rPr>
        <sz val="9"/>
        <color theme="1"/>
        <rFont val="ＭＳ Ｐゴシック"/>
        <family val="3"/>
        <charset val="128"/>
        <scheme val="minor"/>
      </rPr>
      <t>※右詰め</t>
    </r>
    <rPh sb="0" eb="2">
      <t>キンユウ</t>
    </rPh>
    <rPh sb="2" eb="4">
      <t>キカン</t>
    </rPh>
    <rPh sb="10" eb="11">
      <t>ミギ</t>
    </rPh>
    <rPh sb="11" eb="12">
      <t>ヅ</t>
    </rPh>
    <phoneticPr fontId="2"/>
  </si>
  <si>
    <r>
      <t>接種回数</t>
    </r>
    <r>
      <rPr>
        <sz val="10"/>
        <color theme="1"/>
        <rFont val="ＭＳ Ｐゴシック"/>
        <family val="3"/>
        <charset val="128"/>
        <scheme val="minor"/>
      </rPr>
      <t>（予診のみを含めない）</t>
    </r>
    <rPh sb="0" eb="2">
      <t>セッシュ</t>
    </rPh>
    <rPh sb="2" eb="4">
      <t>カイスウ</t>
    </rPh>
    <rPh sb="5" eb="7">
      <t>ヨシン</t>
    </rPh>
    <rPh sb="10" eb="11">
      <t>フク</t>
    </rPh>
    <phoneticPr fontId="2"/>
  </si>
  <si>
    <t>医療法人××　〇〇クリニック</t>
    <phoneticPr fontId="2"/>
  </si>
  <si>
    <t>口座番号 ※右詰め</t>
    <rPh sb="0" eb="2">
      <t>コウザ</t>
    </rPh>
    <rPh sb="2" eb="4">
      <t>バンゴウ</t>
    </rPh>
    <rPh sb="6" eb="7">
      <t>ミギ</t>
    </rPh>
    <rPh sb="7" eb="8">
      <t>ヅ</t>
    </rPh>
    <phoneticPr fontId="2"/>
  </si>
  <si>
    <t>令和5年9月4日から11月5日の間で</t>
    <rPh sb="0" eb="2">
      <t>レイワ</t>
    </rPh>
    <rPh sb="3" eb="4">
      <t>ネン</t>
    </rPh>
    <rPh sb="5" eb="6">
      <t>ガツ</t>
    </rPh>
    <rPh sb="7" eb="8">
      <t>ニチ</t>
    </rPh>
    <rPh sb="12" eb="13">
      <t>ガツ</t>
    </rPh>
    <rPh sb="14" eb="15">
      <t>ニチ</t>
    </rPh>
    <rPh sb="16" eb="17">
      <t>アイダ</t>
    </rPh>
    <phoneticPr fontId="2"/>
  </si>
  <si>
    <t>令和5年7月3日から9月3日の間で</t>
    <rPh sb="0" eb="2">
      <t>レイワ</t>
    </rPh>
    <rPh sb="3" eb="4">
      <t>ネン</t>
    </rPh>
    <rPh sb="5" eb="6">
      <t>ガツ</t>
    </rPh>
    <rPh sb="7" eb="8">
      <t>ニチ</t>
    </rPh>
    <rPh sb="11" eb="12">
      <t>ガツ</t>
    </rPh>
    <rPh sb="13" eb="14">
      <t>ニチ</t>
    </rPh>
    <rPh sb="15" eb="16">
      <t>アイダ</t>
    </rPh>
    <phoneticPr fontId="2"/>
  </si>
  <si>
    <t>東根市新型コロナワクチン個別接種促進協力報償費支給要綱に基づき、令和5年7月3日から9月3日までに行った個別接種にかかる報償を請求します。</t>
    <rPh sb="0" eb="3">
      <t>ヒガシネシ</t>
    </rPh>
    <rPh sb="3" eb="5">
      <t>シンガタ</t>
    </rPh>
    <rPh sb="12" eb="14">
      <t>コベツ</t>
    </rPh>
    <rPh sb="14" eb="16">
      <t>セッシュ</t>
    </rPh>
    <rPh sb="16" eb="18">
      <t>ソクシン</t>
    </rPh>
    <rPh sb="18" eb="20">
      <t>キョウリョク</t>
    </rPh>
    <rPh sb="20" eb="23">
      <t>ホウショウヒ</t>
    </rPh>
    <rPh sb="23" eb="25">
      <t>シキュウ</t>
    </rPh>
    <rPh sb="25" eb="27">
      <t>ヨウコウ</t>
    </rPh>
    <rPh sb="28" eb="29">
      <t>モト</t>
    </rPh>
    <rPh sb="32" eb="34">
      <t>レイワ</t>
    </rPh>
    <rPh sb="35" eb="36">
      <t>ネン</t>
    </rPh>
    <rPh sb="37" eb="38">
      <t>ガツ</t>
    </rPh>
    <rPh sb="39" eb="40">
      <t>ニチ</t>
    </rPh>
    <rPh sb="43" eb="44">
      <t>ガツ</t>
    </rPh>
    <rPh sb="45" eb="46">
      <t>ニチ</t>
    </rPh>
    <rPh sb="49" eb="50">
      <t>オコナ</t>
    </rPh>
    <rPh sb="52" eb="54">
      <t>コベツ</t>
    </rPh>
    <rPh sb="54" eb="56">
      <t>セッシュ</t>
    </rPh>
    <rPh sb="60" eb="62">
      <t>ホウショウ</t>
    </rPh>
    <rPh sb="63" eb="65">
      <t>セイキュウ</t>
    </rPh>
    <phoneticPr fontId="2"/>
  </si>
  <si>
    <t>東根市新型コロナワクチン個別接種促進協力報償費支給要綱に基づき、令和5年9月4日から11月5日までに行った個別接種にかかる報償を請求します。</t>
    <rPh sb="0" eb="3">
      <t>ヒガシネシ</t>
    </rPh>
    <rPh sb="3" eb="5">
      <t>シンガタ</t>
    </rPh>
    <rPh sb="12" eb="14">
      <t>コベツ</t>
    </rPh>
    <rPh sb="14" eb="16">
      <t>セッシュ</t>
    </rPh>
    <rPh sb="16" eb="18">
      <t>ソクシン</t>
    </rPh>
    <rPh sb="18" eb="20">
      <t>キョウリョク</t>
    </rPh>
    <rPh sb="20" eb="23">
      <t>ホウショウヒ</t>
    </rPh>
    <rPh sb="23" eb="25">
      <t>シキュウ</t>
    </rPh>
    <rPh sb="25" eb="27">
      <t>ヨウコウ</t>
    </rPh>
    <rPh sb="28" eb="29">
      <t>モト</t>
    </rPh>
    <rPh sb="32" eb="34">
      <t>レイワ</t>
    </rPh>
    <rPh sb="35" eb="36">
      <t>ネン</t>
    </rPh>
    <rPh sb="37" eb="38">
      <t>ガツ</t>
    </rPh>
    <rPh sb="39" eb="40">
      <t>ニチ</t>
    </rPh>
    <rPh sb="44" eb="45">
      <t>ガツ</t>
    </rPh>
    <rPh sb="46" eb="47">
      <t>ニチ</t>
    </rPh>
    <rPh sb="50" eb="51">
      <t>オコナ</t>
    </rPh>
    <rPh sb="53" eb="55">
      <t>コベツ</t>
    </rPh>
    <rPh sb="55" eb="57">
      <t>セッシュ</t>
    </rPh>
    <rPh sb="61" eb="63">
      <t>ホウショウ</t>
    </rPh>
    <rPh sb="64" eb="66">
      <t>セイキュウ</t>
    </rPh>
    <phoneticPr fontId="2"/>
  </si>
  <si>
    <t>東根市新型コロナワクチン個別接種促進協力報償費支給要綱に基づき、令和5年11月6日から12月31日までに行った個別接種にかかる報償を請求します。</t>
    <rPh sb="0" eb="3">
      <t>ヒガシネシ</t>
    </rPh>
    <rPh sb="3" eb="5">
      <t>シンガタ</t>
    </rPh>
    <rPh sb="12" eb="14">
      <t>コベツ</t>
    </rPh>
    <rPh sb="14" eb="16">
      <t>セッシュ</t>
    </rPh>
    <rPh sb="16" eb="18">
      <t>ソクシン</t>
    </rPh>
    <rPh sb="18" eb="20">
      <t>キョウリョク</t>
    </rPh>
    <rPh sb="20" eb="23">
      <t>ホウショウヒ</t>
    </rPh>
    <rPh sb="23" eb="25">
      <t>シキュウ</t>
    </rPh>
    <rPh sb="25" eb="27">
      <t>ヨウコウ</t>
    </rPh>
    <rPh sb="28" eb="29">
      <t>モト</t>
    </rPh>
    <rPh sb="32" eb="34">
      <t>レイワ</t>
    </rPh>
    <rPh sb="35" eb="36">
      <t>ネン</t>
    </rPh>
    <rPh sb="40" eb="41">
      <t>ニチ</t>
    </rPh>
    <rPh sb="45" eb="46">
      <t>ガツ</t>
    </rPh>
    <rPh sb="48" eb="49">
      <t>ニチ</t>
    </rPh>
    <rPh sb="52" eb="53">
      <t>オコナ</t>
    </rPh>
    <rPh sb="55" eb="57">
      <t>コベツ</t>
    </rPh>
    <rPh sb="57" eb="59">
      <t>セッシュ</t>
    </rPh>
    <rPh sb="63" eb="65">
      <t>ホウショウ</t>
    </rPh>
    <rPh sb="66" eb="68">
      <t>セイキュウ</t>
    </rPh>
    <phoneticPr fontId="2"/>
  </si>
  <si>
    <t>令和5年11月6日から12月31日の間で</t>
    <rPh sb="0" eb="2">
      <t>レイワ</t>
    </rPh>
    <rPh sb="3" eb="4">
      <t>ネン</t>
    </rPh>
    <rPh sb="6" eb="7">
      <t>ガツ</t>
    </rPh>
    <rPh sb="8" eb="9">
      <t>ニチ</t>
    </rPh>
    <rPh sb="13" eb="14">
      <t>ガツ</t>
    </rPh>
    <rPh sb="16" eb="17">
      <t>ニチ</t>
    </rPh>
    <rPh sb="18" eb="19">
      <t>アイダ</t>
    </rPh>
    <phoneticPr fontId="2"/>
  </si>
  <si>
    <t>東根市新型コロナワクチン個別接種促進協力報償費支給要綱に基づき、令和6年1月1日から3月3日までに行った個別接種にかかる報償を請求します。</t>
    <rPh sb="0" eb="3">
      <t>ヒガシネシ</t>
    </rPh>
    <rPh sb="3" eb="5">
      <t>シンガタ</t>
    </rPh>
    <rPh sb="12" eb="14">
      <t>コベツ</t>
    </rPh>
    <rPh sb="14" eb="16">
      <t>セッシュ</t>
    </rPh>
    <rPh sb="16" eb="18">
      <t>ソクシン</t>
    </rPh>
    <rPh sb="18" eb="20">
      <t>キョウリョク</t>
    </rPh>
    <rPh sb="20" eb="23">
      <t>ホウショウヒ</t>
    </rPh>
    <rPh sb="23" eb="25">
      <t>シキュウ</t>
    </rPh>
    <rPh sb="25" eb="27">
      <t>ヨウコウ</t>
    </rPh>
    <rPh sb="28" eb="29">
      <t>モト</t>
    </rPh>
    <rPh sb="32" eb="34">
      <t>レイワ</t>
    </rPh>
    <rPh sb="35" eb="36">
      <t>ネン</t>
    </rPh>
    <rPh sb="39" eb="40">
      <t>ニチ</t>
    </rPh>
    <rPh sb="43" eb="44">
      <t>ガツ</t>
    </rPh>
    <rPh sb="45" eb="46">
      <t>ニチ</t>
    </rPh>
    <rPh sb="49" eb="50">
      <t>オコナ</t>
    </rPh>
    <rPh sb="52" eb="54">
      <t>コベツ</t>
    </rPh>
    <rPh sb="54" eb="56">
      <t>セッシュ</t>
    </rPh>
    <rPh sb="60" eb="62">
      <t>ホウショウ</t>
    </rPh>
    <rPh sb="63" eb="65">
      <t>セイキュウ</t>
    </rPh>
    <phoneticPr fontId="2"/>
  </si>
  <si>
    <t>令和6年1月1日から3月3日の間で</t>
    <rPh sb="0" eb="2">
      <t>レイワ</t>
    </rPh>
    <rPh sb="3" eb="4">
      <t>ネン</t>
    </rPh>
    <rPh sb="5" eb="6">
      <t>ガツ</t>
    </rPh>
    <rPh sb="7" eb="8">
      <t>ニチ</t>
    </rPh>
    <rPh sb="11" eb="12">
      <t>ガツ</t>
    </rPh>
    <rPh sb="13" eb="14">
      <t>ニチ</t>
    </rPh>
    <rPh sb="15" eb="16">
      <t>アイダ</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</si>
</sst>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m/d"/>
    <numFmt numFmtId="177" formatCode="##,###&quot;回&quot;"/>
    <numFmt numFmtId="178" formatCode="[$-411]ggge&quot;年&quot;\ \ m&quot;月&quot;\ \ d&quot;日&quot;;@"/>
    <numFmt numFmtId="179" formatCode="0_);[Red]\(0\)"/>
    <numFmt numFmtId="180" formatCode="##,###&quot; 回&quot;"/>
    <numFmt numFmtId="181" formatCode="##,###&quot; 円&quot;"/>
    <numFmt numFmtId="182" formatCode="0000000000"/>
  </numFmts>
  <fonts count="15"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0.5"/>
      <color theme="1"/>
      <name val="ＭＳ Ｐゴシック"/>
      <family val="3"/>
      <charset val="128"/>
      <scheme val="minor"/>
    </font>
    <font>
      <b/>
      <sz val="10.5"/>
      <color theme="1"/>
      <name val="ＭＳ Ｐゴシック"/>
      <family val="3"/>
      <charset val="128"/>
      <scheme val="minor"/>
    </font>
    <font>
      <b/>
      <sz val="10.5"/>
      <color rgb="FFFF0000"/>
      <name val="ＭＳ Ｐゴシック"/>
      <family val="3"/>
      <charset val="128"/>
      <scheme val="minor"/>
    </font>
    <font>
      <b/>
      <sz val="10.5"/>
      <color theme="0"/>
      <name val="ＭＳ Ｐゴシック"/>
      <family val="3"/>
      <charset val="128"/>
      <scheme val="minor"/>
    </font>
    <font>
      <b/>
      <sz val="14"/>
      <color theme="1"/>
      <name val="ＭＳ Ｐゴシック"/>
      <family val="3"/>
      <charset val="128"/>
      <scheme val="minor"/>
    </font>
    <font>
      <b/>
      <sz val="10.5"/>
      <color rgb="FF00B0F0"/>
      <name val="ＭＳ Ｐゴシック"/>
      <family val="3"/>
      <charset val="128"/>
      <scheme val="minor"/>
    </font>
    <font>
      <sz val="10"/>
      <color theme="1"/>
      <name val="ＭＳ Ｐゴシック"/>
      <family val="3"/>
      <charset val="128"/>
      <scheme val="minor"/>
    </font>
    <font>
      <sz val="12"/>
      <color theme="1"/>
      <name val="ＭＳ Ｐゴシック"/>
      <family val="3"/>
      <charset val="128"/>
      <scheme val="minor"/>
    </font>
    <font>
      <b/>
      <sz val="14"/>
      <color theme="1"/>
      <name val="HG丸ｺﾞｼｯｸM-PRO"/>
      <family val="3"/>
      <charset val="128"/>
    </font>
    <font>
      <sz val="9"/>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s>
  <fills count="5">
    <fill>
      <patternFill patternType="none"/>
    </fill>
    <fill>
      <patternFill patternType="gray125"/>
    </fill>
    <fill>
      <patternFill patternType="solid">
        <fgColor theme="1"/>
        <bgColor indexed="64"/>
      </patternFill>
    </fill>
    <fill>
      <patternFill patternType="solid">
        <fgColor theme="0" tint="-0.249977111117893"/>
        <bgColor indexed="64"/>
      </patternFill>
    </fill>
    <fill>
      <patternFill patternType="solid">
        <fgColor rgb="FFFFE1E1"/>
        <bgColor indexed="64"/>
      </patternFill>
    </fill>
  </fills>
  <borders count="1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bottom/>
      <diagonal/>
    </border>
    <border>
      <left style="thin">
        <color indexed="64"/>
      </left>
      <right/>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54">
    <xf numFmtId="0" fontId="0" fillId="0" borderId="0" xfId="0">
      <alignment vertical="center"/>
    </xf>
    <xf numFmtId="38" fontId="3" fillId="4" borderId="2" xfId="1" applyFont="1" applyFill="1" applyBorder="1" applyAlignment="1" applyProtection="1">
      <alignment horizontal="center" vertical="center" wrapText="1"/>
      <protection locked="0"/>
    </xf>
    <xf numFmtId="177" fontId="3" fillId="4" borderId="2" xfId="1" applyNumberFormat="1" applyFont="1" applyFill="1" applyBorder="1" applyAlignment="1" applyProtection="1">
      <alignment horizontal="center" vertical="center" wrapText="1"/>
      <protection locked="0"/>
    </xf>
    <xf numFmtId="0" fontId="3" fillId="4" borderId="12" xfId="0" applyFont="1" applyFill="1" applyBorder="1" applyAlignment="1" applyProtection="1">
      <alignment horizontal="center" vertical="center" wrapText="1"/>
      <protection locked="0"/>
    </xf>
    <xf numFmtId="0" fontId="3" fillId="4" borderId="8" xfId="0" applyFont="1" applyFill="1" applyBorder="1" applyAlignment="1" applyProtection="1">
      <alignment horizontal="center" vertical="center" wrapText="1"/>
      <protection locked="0"/>
    </xf>
    <xf numFmtId="0" fontId="3" fillId="4" borderId="6" xfId="0" applyFont="1" applyFill="1" applyBorder="1" applyAlignment="1" applyProtection="1">
      <alignment horizontal="center" vertical="center" wrapText="1"/>
      <protection locked="0"/>
    </xf>
    <xf numFmtId="0" fontId="3" fillId="4" borderId="2" xfId="0" applyFont="1" applyFill="1" applyBorder="1" applyAlignment="1" applyProtection="1">
      <alignment horizontal="center" vertical="center" wrapText="1"/>
      <protection locked="0"/>
    </xf>
    <xf numFmtId="0" fontId="3" fillId="0" borderId="0" xfId="0" applyFont="1" applyAlignment="1" applyProtection="1">
      <alignment vertical="center" wrapText="1"/>
    </xf>
    <xf numFmtId="0" fontId="3" fillId="0" borderId="0" xfId="0" applyFont="1" applyAlignment="1" applyProtection="1">
      <alignment vertical="center"/>
    </xf>
    <xf numFmtId="0" fontId="4" fillId="0" borderId="0" xfId="0" applyFont="1" applyAlignment="1" applyProtection="1">
      <alignment vertical="center" wrapText="1"/>
    </xf>
    <xf numFmtId="0" fontId="4" fillId="0" borderId="0" xfId="0" applyFont="1" applyAlignment="1" applyProtection="1">
      <alignment horizontal="right" vertical="center" wrapText="1"/>
    </xf>
    <xf numFmtId="176" fontId="6" fillId="2" borderId="2" xfId="0" applyNumberFormat="1" applyFont="1" applyFill="1" applyBorder="1" applyAlignment="1" applyProtection="1">
      <alignment horizontal="center" vertical="center" wrapText="1"/>
    </xf>
    <xf numFmtId="176" fontId="5" fillId="2" borderId="2" xfId="0" applyNumberFormat="1" applyFont="1" applyFill="1" applyBorder="1" applyAlignment="1" applyProtection="1">
      <alignment horizontal="center" vertical="center" wrapText="1"/>
    </xf>
    <xf numFmtId="176" fontId="8" fillId="2" borderId="2" xfId="0" applyNumberFormat="1" applyFont="1" applyFill="1" applyBorder="1" applyAlignment="1" applyProtection="1">
      <alignment horizontal="center" vertical="center" wrapText="1"/>
    </xf>
    <xf numFmtId="38" fontId="3" fillId="3" borderId="4" xfId="1" applyFont="1" applyFill="1" applyBorder="1" applyAlignment="1" applyProtection="1">
      <alignment vertical="center" wrapText="1"/>
    </xf>
    <xf numFmtId="38" fontId="12" fillId="3" borderId="9" xfId="1" applyFont="1" applyFill="1" applyBorder="1" applyAlignment="1" applyProtection="1">
      <alignment vertical="center" wrapText="1"/>
    </xf>
    <xf numFmtId="38" fontId="3" fillId="3" borderId="10" xfId="1" applyFont="1" applyFill="1" applyBorder="1" applyAlignment="1" applyProtection="1">
      <alignment vertical="center" wrapText="1"/>
    </xf>
    <xf numFmtId="0" fontId="3" fillId="0" borderId="0" xfId="0" applyFont="1" applyBorder="1" applyAlignment="1" applyProtection="1">
      <alignment vertical="center" wrapText="1"/>
    </xf>
    <xf numFmtId="0" fontId="3" fillId="0" borderId="0" xfId="0" applyFont="1" applyBorder="1" applyAlignment="1" applyProtection="1">
      <alignment horizontal="center" vertical="center" wrapText="1"/>
    </xf>
    <xf numFmtId="0" fontId="3" fillId="0" borderId="0" xfId="0" applyFont="1" applyBorder="1" applyAlignment="1" applyProtection="1">
      <alignment horizontal="right" vertical="center" wrapText="1"/>
    </xf>
    <xf numFmtId="38" fontId="3" fillId="0" borderId="0" xfId="1" applyFont="1" applyFill="1" applyBorder="1" applyAlignment="1" applyProtection="1">
      <alignment horizontal="left" vertical="center" wrapText="1"/>
    </xf>
    <xf numFmtId="38" fontId="3" fillId="0" borderId="0" xfId="1" applyFont="1" applyBorder="1" applyAlignment="1" applyProtection="1">
      <alignment horizontal="right" vertical="center" wrapText="1"/>
    </xf>
    <xf numFmtId="0" fontId="3" fillId="0" borderId="0" xfId="0" applyFont="1" applyAlignment="1" applyProtection="1">
      <alignment horizontal="left" vertical="center" wrapText="1" indent="3"/>
    </xf>
    <xf numFmtId="0" fontId="10" fillId="0" borderId="9" xfId="0" applyFont="1" applyBorder="1" applyAlignment="1" applyProtection="1">
      <alignment horizontal="left" vertical="center" wrapText="1" indent="1"/>
    </xf>
    <xf numFmtId="0" fontId="11" fillId="0" borderId="0" xfId="0" applyFont="1" applyAlignment="1" applyProtection="1">
      <alignment vertical="center"/>
    </xf>
    <xf numFmtId="0" fontId="13" fillId="0" borderId="1" xfId="0" applyFont="1" applyBorder="1" applyAlignment="1" applyProtection="1">
      <alignment horizontal="center" vertical="center" wrapText="1"/>
    </xf>
    <xf numFmtId="56" fontId="3" fillId="0" borderId="11" xfId="0" applyNumberFormat="1" applyFont="1" applyBorder="1" applyAlignment="1" applyProtection="1">
      <alignment horizontal="center" vertical="center" wrapText="1"/>
    </xf>
    <xf numFmtId="56" fontId="3" fillId="0" borderId="0" xfId="0" applyNumberFormat="1" applyFont="1" applyAlignment="1" applyProtection="1">
      <alignment vertical="center" wrapText="1"/>
    </xf>
    <xf numFmtId="179" fontId="3" fillId="0" borderId="9" xfId="0" applyNumberFormat="1" applyFont="1" applyBorder="1" applyAlignment="1" applyProtection="1">
      <alignment vertical="center" wrapText="1"/>
    </xf>
    <xf numFmtId="0" fontId="12" fillId="0" borderId="2" xfId="0" applyFont="1" applyBorder="1" applyAlignment="1" applyProtection="1">
      <alignment horizontal="center" vertical="center" wrapText="1"/>
    </xf>
    <xf numFmtId="0" fontId="3" fillId="0" borderId="17" xfId="0" applyFont="1" applyBorder="1" applyAlignment="1" applyProtection="1">
      <alignment vertical="center" wrapText="1"/>
    </xf>
    <xf numFmtId="0" fontId="3" fillId="0" borderId="0" xfId="0" applyFont="1" applyFill="1" applyAlignment="1" applyProtection="1">
      <alignment vertical="center" wrapText="1"/>
    </xf>
    <xf numFmtId="0" fontId="3" fillId="0" borderId="9" xfId="0" applyFont="1" applyFill="1" applyBorder="1" applyAlignment="1" applyProtection="1">
      <alignment horizontal="center" vertical="center" textRotation="255" wrapText="1"/>
    </xf>
    <xf numFmtId="0" fontId="3" fillId="0" borderId="9"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3" fillId="0" borderId="0" xfId="0" applyFont="1" applyFill="1" applyAlignment="1" applyProtection="1">
      <alignment vertical="center"/>
    </xf>
    <xf numFmtId="0" fontId="3" fillId="4" borderId="1" xfId="0" applyFont="1" applyFill="1" applyBorder="1" applyAlignment="1" applyProtection="1">
      <alignment horizontal="center" vertical="center" wrapText="1"/>
      <protection locked="0"/>
    </xf>
    <xf numFmtId="0" fontId="3" fillId="0" borderId="0" xfId="0" applyFont="1" applyAlignment="1" applyProtection="1">
      <alignment horizontal="right" vertical="center" wrapText="1"/>
    </xf>
    <xf numFmtId="0" fontId="3" fillId="0" borderId="0" xfId="0" applyFont="1" applyBorder="1" applyAlignment="1" applyProtection="1">
      <alignment horizontal="left" vertical="center" wrapText="1"/>
    </xf>
    <xf numFmtId="0" fontId="3" fillId="0" borderId="2" xfId="0" applyFont="1" applyBorder="1" applyAlignment="1" applyProtection="1">
      <alignment horizontal="center" vertical="center" wrapText="1"/>
    </xf>
    <xf numFmtId="0" fontId="3" fillId="0" borderId="0" xfId="0" applyFont="1" applyAlignment="1" applyProtection="1">
      <alignment horizontal="left" vertical="center" wrapText="1"/>
    </xf>
    <xf numFmtId="0" fontId="3" fillId="0" borderId="1" xfId="0" applyFont="1" applyBorder="1" applyAlignment="1" applyProtection="1">
      <alignment horizontal="center" vertical="center" wrapText="1"/>
    </xf>
    <xf numFmtId="0" fontId="3" fillId="0" borderId="0" xfId="0" applyFont="1" applyAlignment="1" applyProtection="1">
      <alignment horizontal="center" vertical="center" wrapText="1"/>
    </xf>
    <xf numFmtId="0" fontId="3" fillId="0" borderId="9" xfId="0" applyFont="1" applyBorder="1" applyAlignment="1" applyProtection="1">
      <alignment horizontal="center" vertical="center" wrapText="1"/>
    </xf>
    <xf numFmtId="0" fontId="3" fillId="0" borderId="13" xfId="0" applyFont="1" applyBorder="1" applyAlignment="1" applyProtection="1">
      <alignment vertical="center" wrapText="1"/>
    </xf>
    <xf numFmtId="0" fontId="3" fillId="4" borderId="1" xfId="0" applyFont="1" applyFill="1" applyBorder="1" applyAlignment="1" applyProtection="1">
      <alignment horizontal="center" vertical="center" wrapText="1"/>
    </xf>
    <xf numFmtId="0" fontId="3" fillId="0" borderId="16" xfId="0" applyFont="1" applyBorder="1" applyAlignment="1" applyProtection="1">
      <alignment vertical="center" wrapText="1"/>
    </xf>
    <xf numFmtId="0" fontId="3" fillId="4" borderId="2" xfId="0" applyFont="1" applyFill="1" applyBorder="1" applyAlignment="1" applyProtection="1">
      <alignment vertical="center" wrapText="1"/>
      <protection locked="0"/>
    </xf>
    <xf numFmtId="0" fontId="3" fillId="0" borderId="16" xfId="0" applyFont="1" applyBorder="1" applyAlignment="1" applyProtection="1">
      <alignment vertical="center" wrapText="1"/>
      <protection locked="0"/>
    </xf>
    <xf numFmtId="0" fontId="3" fillId="0" borderId="0" xfId="0" applyFont="1" applyBorder="1" applyAlignment="1" applyProtection="1">
      <alignment horizontal="left" vertical="center" wrapText="1"/>
    </xf>
    <xf numFmtId="0" fontId="3" fillId="0" borderId="2" xfId="0" applyFont="1" applyBorder="1" applyAlignment="1" applyProtection="1">
      <alignment horizontal="center" vertical="center" wrapText="1"/>
    </xf>
    <xf numFmtId="0" fontId="3" fillId="0" borderId="0" xfId="0" applyFont="1" applyAlignment="1" applyProtection="1">
      <alignment horizontal="left" vertical="center" wrapText="1"/>
    </xf>
    <xf numFmtId="0" fontId="3" fillId="0" borderId="1" xfId="0" applyFont="1" applyBorder="1" applyAlignment="1" applyProtection="1">
      <alignment horizontal="center" vertical="center" wrapText="1"/>
    </xf>
    <xf numFmtId="0" fontId="3" fillId="0" borderId="0" xfId="0" applyFont="1" applyAlignment="1" applyProtection="1">
      <alignment horizontal="right" vertical="center" wrapText="1"/>
    </xf>
    <xf numFmtId="0" fontId="3" fillId="0" borderId="0" xfId="0" applyFont="1" applyAlignment="1" applyProtection="1">
      <alignment horizontal="center" vertical="center" wrapText="1"/>
    </xf>
    <xf numFmtId="0" fontId="3" fillId="0" borderId="9" xfId="0" applyFont="1" applyBorder="1" applyAlignment="1" applyProtection="1">
      <alignment horizontal="center" vertical="center" wrapText="1"/>
    </xf>
    <xf numFmtId="0" fontId="3" fillId="0" borderId="13" xfId="0" applyFont="1" applyBorder="1" applyAlignment="1" applyProtection="1">
      <alignment vertical="center" wrapText="1"/>
    </xf>
    <xf numFmtId="0" fontId="3" fillId="0" borderId="0" xfId="0" applyFont="1" applyBorder="1" applyAlignment="1" applyProtection="1">
      <alignment horizontal="left" vertical="center" wrapText="1"/>
    </xf>
    <xf numFmtId="0" fontId="3" fillId="0" borderId="2" xfId="0" applyFont="1" applyBorder="1" applyAlignment="1" applyProtection="1">
      <alignment horizontal="center" vertical="center" wrapText="1"/>
    </xf>
    <xf numFmtId="0" fontId="3" fillId="0" borderId="0" xfId="0" applyFont="1" applyAlignment="1" applyProtection="1">
      <alignment horizontal="left" vertical="center" wrapText="1"/>
    </xf>
    <xf numFmtId="0" fontId="3" fillId="0" borderId="1" xfId="0" applyFont="1" applyBorder="1" applyAlignment="1" applyProtection="1">
      <alignment horizontal="center" vertical="center" wrapText="1"/>
    </xf>
    <xf numFmtId="0" fontId="3" fillId="0" borderId="0" xfId="0" applyFont="1" applyAlignment="1" applyProtection="1">
      <alignment horizontal="right" vertical="center" wrapText="1"/>
    </xf>
    <xf numFmtId="0" fontId="3" fillId="0" borderId="0" xfId="0" applyFont="1" applyAlignment="1" applyProtection="1">
      <alignment horizontal="center" vertical="center" wrapText="1"/>
    </xf>
    <xf numFmtId="0" fontId="3" fillId="0" borderId="13" xfId="0" applyFont="1" applyBorder="1" applyAlignment="1" applyProtection="1">
      <alignment vertical="center" wrapText="1"/>
    </xf>
    <xf numFmtId="0" fontId="3" fillId="0" borderId="9" xfId="0" applyFont="1" applyBorder="1" applyAlignment="1" applyProtection="1">
      <alignment horizontal="center" vertical="center" wrapText="1"/>
    </xf>
    <xf numFmtId="0" fontId="3" fillId="0" borderId="0" xfId="0" applyFont="1" applyBorder="1" applyAlignment="1" applyProtection="1">
      <alignment horizontal="left" vertical="center" wrapText="1"/>
    </xf>
    <xf numFmtId="0" fontId="12" fillId="0" borderId="11" xfId="0" applyFont="1" applyBorder="1" applyAlignment="1" applyProtection="1">
      <alignment horizontal="center" vertical="center" wrapText="1"/>
    </xf>
    <xf numFmtId="0" fontId="12" fillId="0" borderId="10" xfId="0" applyFont="1" applyBorder="1" applyAlignment="1" applyProtection="1">
      <alignment horizontal="center" vertical="center" wrapText="1"/>
    </xf>
    <xf numFmtId="0" fontId="3" fillId="4" borderId="10" xfId="0" applyFont="1" applyFill="1" applyBorder="1" applyAlignment="1" applyProtection="1">
      <alignment horizontal="left" vertical="center" wrapText="1" indent="1"/>
      <protection locked="0"/>
    </xf>
    <xf numFmtId="0" fontId="3" fillId="4" borderId="2" xfId="0" applyFont="1" applyFill="1" applyBorder="1" applyAlignment="1" applyProtection="1">
      <alignment horizontal="left" vertical="center" wrapText="1" indent="1"/>
      <protection locked="0"/>
    </xf>
    <xf numFmtId="0" fontId="3" fillId="0" borderId="2" xfId="0" applyFont="1" applyBorder="1" applyAlignment="1" applyProtection="1">
      <alignment horizontal="center" vertical="center" textRotation="255" wrapText="1"/>
    </xf>
    <xf numFmtId="0" fontId="3" fillId="0" borderId="11" xfId="0" applyFont="1" applyBorder="1" applyAlignment="1" applyProtection="1">
      <alignment horizontal="center" vertical="center" wrapText="1"/>
    </xf>
    <xf numFmtId="0" fontId="3" fillId="0" borderId="10" xfId="0" applyFont="1" applyBorder="1" applyAlignment="1" applyProtection="1">
      <alignment horizontal="center" vertical="center" wrapText="1"/>
    </xf>
    <xf numFmtId="0" fontId="3" fillId="0" borderId="13" xfId="0" applyFont="1" applyBorder="1" applyAlignment="1" applyProtection="1">
      <alignment horizontal="center" vertical="center" wrapText="1"/>
    </xf>
    <xf numFmtId="180" fontId="3" fillId="0" borderId="2" xfId="0" applyNumberFormat="1" applyFont="1" applyBorder="1" applyAlignment="1" applyProtection="1">
      <alignment horizontal="right" vertical="center" wrapText="1" indent="2"/>
    </xf>
    <xf numFmtId="181" fontId="3" fillId="0" borderId="2" xfId="0" applyNumberFormat="1" applyFont="1" applyBorder="1" applyAlignment="1" applyProtection="1">
      <alignment horizontal="right" vertical="center" wrapText="1" indent="2"/>
    </xf>
    <xf numFmtId="182" fontId="3" fillId="0" borderId="3" xfId="0" applyNumberFormat="1" applyFont="1" applyFill="1" applyBorder="1" applyAlignment="1" applyProtection="1">
      <alignment horizontal="center" vertical="center" wrapText="1"/>
    </xf>
    <xf numFmtId="0" fontId="3" fillId="0" borderId="2" xfId="0" applyFont="1" applyBorder="1" applyAlignment="1" applyProtection="1">
      <alignment horizontal="left" vertical="center" wrapText="1" indent="1"/>
    </xf>
    <xf numFmtId="0" fontId="3" fillId="0" borderId="3" xfId="0" applyFont="1" applyBorder="1" applyAlignment="1" applyProtection="1">
      <alignment horizontal="left" vertical="center" wrapText="1" indent="1"/>
    </xf>
    <xf numFmtId="0" fontId="3" fillId="0" borderId="2" xfId="0" applyFont="1" applyBorder="1" applyAlignment="1" applyProtection="1">
      <alignment horizontal="center" vertical="center" wrapText="1"/>
    </xf>
    <xf numFmtId="0" fontId="3" fillId="0" borderId="0" xfId="0" applyFont="1" applyAlignment="1" applyProtection="1">
      <alignment horizontal="left" vertical="center" wrapText="1"/>
    </xf>
    <xf numFmtId="180" fontId="3" fillId="0" borderId="11" xfId="0" applyNumberFormat="1" applyFont="1" applyBorder="1" applyAlignment="1" applyProtection="1">
      <alignment horizontal="right" vertical="center" wrapText="1" indent="2"/>
    </xf>
    <xf numFmtId="180" fontId="3" fillId="0" borderId="10" xfId="0" applyNumberFormat="1" applyFont="1" applyBorder="1" applyAlignment="1" applyProtection="1">
      <alignment horizontal="right" vertical="center" wrapText="1" indent="2"/>
    </xf>
    <xf numFmtId="0" fontId="12" fillId="0" borderId="6" xfId="0" applyFont="1" applyBorder="1" applyAlignment="1" applyProtection="1">
      <alignment horizontal="center" vertical="center" wrapText="1"/>
    </xf>
    <xf numFmtId="0" fontId="3" fillId="0" borderId="3" xfId="0" applyFont="1" applyBorder="1" applyAlignment="1" applyProtection="1">
      <alignment horizontal="center" vertical="center" wrapText="1"/>
    </xf>
    <xf numFmtId="0" fontId="7" fillId="0" borderId="0" xfId="0" applyFont="1" applyAlignment="1" applyProtection="1">
      <alignment horizontal="center" vertical="center" wrapText="1"/>
    </xf>
    <xf numFmtId="0" fontId="3" fillId="0" borderId="0" xfId="0" applyFont="1" applyAlignment="1" applyProtection="1">
      <alignment horizontal="left" vertical="center" wrapText="1" indent="1"/>
    </xf>
    <xf numFmtId="0" fontId="3" fillId="0" borderId="1" xfId="0" applyFont="1" applyBorder="1" applyAlignment="1" applyProtection="1">
      <alignment horizontal="center" vertical="center" wrapText="1"/>
    </xf>
    <xf numFmtId="38" fontId="14" fillId="0" borderId="1" xfId="1" applyFont="1" applyBorder="1" applyAlignment="1" applyProtection="1">
      <alignment horizontal="right" vertical="center" wrapText="1"/>
    </xf>
    <xf numFmtId="0" fontId="3" fillId="0" borderId="0" xfId="0" applyFont="1" applyAlignment="1" applyProtection="1">
      <alignment horizontal="right" vertical="center" wrapText="1"/>
    </xf>
    <xf numFmtId="38" fontId="3" fillId="0" borderId="1" xfId="1" applyFont="1" applyBorder="1" applyAlignment="1" applyProtection="1">
      <alignment horizontal="right" vertical="center" wrapText="1" indent="1"/>
    </xf>
    <xf numFmtId="0" fontId="3" fillId="0" borderId="6" xfId="0" applyFont="1" applyBorder="1" applyAlignment="1" applyProtection="1">
      <alignment horizontal="center" vertical="center" wrapText="1"/>
    </xf>
    <xf numFmtId="0" fontId="3" fillId="0" borderId="0" xfId="0" applyFont="1" applyAlignment="1" applyProtection="1">
      <alignment horizontal="distributed" vertical="center" wrapText="1"/>
    </xf>
    <xf numFmtId="0" fontId="3" fillId="0" borderId="13" xfId="0" applyFont="1" applyBorder="1" applyAlignment="1" applyProtection="1">
      <alignment horizontal="distributed" vertical="center" wrapText="1"/>
    </xf>
    <xf numFmtId="0" fontId="10" fillId="0" borderId="13" xfId="0" applyFont="1" applyBorder="1" applyAlignment="1" applyProtection="1">
      <alignment horizontal="left" vertical="center" wrapText="1" indent="1"/>
    </xf>
    <xf numFmtId="0" fontId="3" fillId="0" borderId="1" xfId="0" applyFont="1" applyBorder="1" applyAlignment="1" applyProtection="1">
      <alignment horizontal="distributed" vertical="center" wrapText="1"/>
    </xf>
    <xf numFmtId="0" fontId="10" fillId="0" borderId="1" xfId="0" applyFont="1" applyFill="1" applyBorder="1" applyAlignment="1" applyProtection="1">
      <alignment horizontal="left" vertical="center" indent="1"/>
    </xf>
    <xf numFmtId="0" fontId="10" fillId="0" borderId="13" xfId="0" applyFont="1" applyFill="1" applyBorder="1" applyAlignment="1" applyProtection="1">
      <alignment horizontal="left" vertical="center" indent="1"/>
    </xf>
    <xf numFmtId="0" fontId="3" fillId="0" borderId="13" xfId="0" applyFont="1" applyBorder="1" applyAlignment="1" applyProtection="1">
      <alignment horizontal="distributed" vertical="center"/>
    </xf>
    <xf numFmtId="0" fontId="3" fillId="0" borderId="0" xfId="0" applyFont="1" applyAlignment="1" applyProtection="1">
      <alignment horizontal="center" vertical="center" wrapText="1"/>
    </xf>
    <xf numFmtId="178" fontId="3" fillId="4" borderId="1" xfId="0" applyNumberFormat="1" applyFont="1" applyFill="1" applyBorder="1" applyAlignment="1" applyProtection="1">
      <alignment horizontal="center" vertical="center" wrapText="1"/>
      <protection locked="0"/>
    </xf>
    <xf numFmtId="0" fontId="10" fillId="4" borderId="1" xfId="0" applyFont="1" applyFill="1" applyBorder="1" applyAlignment="1" applyProtection="1">
      <alignment horizontal="left" vertical="center" indent="1"/>
      <protection locked="0"/>
    </xf>
    <xf numFmtId="0" fontId="10" fillId="4" borderId="13" xfId="0" applyFont="1" applyFill="1" applyBorder="1" applyAlignment="1" applyProtection="1">
      <alignment horizontal="left" vertical="center" indent="1"/>
      <protection locked="0"/>
    </xf>
    <xf numFmtId="0" fontId="10" fillId="4" borderId="13" xfId="0" applyFont="1" applyFill="1" applyBorder="1" applyAlignment="1" applyProtection="1">
      <alignment horizontal="left" vertical="center" wrapText="1" indent="1"/>
      <protection locked="0"/>
    </xf>
    <xf numFmtId="0" fontId="10" fillId="0" borderId="13" xfId="0" applyFont="1" applyFill="1" applyBorder="1" applyAlignment="1" applyProtection="1">
      <alignment horizontal="left" vertical="center" wrapText="1" indent="1"/>
    </xf>
    <xf numFmtId="0" fontId="3" fillId="4" borderId="4" xfId="0" applyFont="1" applyFill="1" applyBorder="1" applyAlignment="1" applyProtection="1">
      <alignment horizontal="left" vertical="center" wrapText="1"/>
      <protection locked="0"/>
    </xf>
    <xf numFmtId="0" fontId="3" fillId="4" borderId="9" xfId="0" applyFont="1" applyFill="1" applyBorder="1" applyAlignment="1" applyProtection="1">
      <alignment horizontal="left" vertical="center" wrapText="1"/>
      <protection locked="0"/>
    </xf>
    <xf numFmtId="0" fontId="3" fillId="4" borderId="5" xfId="0" applyFont="1" applyFill="1" applyBorder="1" applyAlignment="1" applyProtection="1">
      <alignment horizontal="left" vertical="center" wrapText="1"/>
      <protection locked="0"/>
    </xf>
    <xf numFmtId="0" fontId="3" fillId="4" borderId="15" xfId="0" applyFont="1" applyFill="1" applyBorder="1" applyAlignment="1" applyProtection="1">
      <alignment horizontal="left" vertical="center" wrapText="1"/>
      <protection locked="0"/>
    </xf>
    <xf numFmtId="0" fontId="3" fillId="4" borderId="0" xfId="0" applyFont="1" applyFill="1" applyBorder="1" applyAlignment="1" applyProtection="1">
      <alignment horizontal="left" vertical="center" wrapText="1"/>
      <protection locked="0"/>
    </xf>
    <xf numFmtId="0" fontId="3" fillId="4" borderId="14" xfId="0" applyFont="1" applyFill="1" applyBorder="1" applyAlignment="1" applyProtection="1">
      <alignment horizontal="left" vertical="center" wrapText="1"/>
      <protection locked="0"/>
    </xf>
    <xf numFmtId="0" fontId="3" fillId="4" borderId="7" xfId="0" applyFont="1" applyFill="1" applyBorder="1" applyAlignment="1" applyProtection="1">
      <alignment horizontal="left" vertical="center" wrapText="1"/>
      <protection locked="0"/>
    </xf>
    <xf numFmtId="0" fontId="3" fillId="4" borderId="1" xfId="0" applyFont="1" applyFill="1" applyBorder="1" applyAlignment="1" applyProtection="1">
      <alignment horizontal="left" vertical="center" wrapText="1"/>
      <protection locked="0"/>
    </xf>
    <xf numFmtId="0" fontId="3" fillId="4" borderId="8" xfId="0" applyFont="1" applyFill="1" applyBorder="1" applyAlignment="1" applyProtection="1">
      <alignment horizontal="left" vertical="center" wrapText="1"/>
      <protection locked="0"/>
    </xf>
    <xf numFmtId="0" fontId="4" fillId="0" borderId="0" xfId="0" applyFont="1" applyAlignment="1" applyProtection="1">
      <alignment horizontal="left" vertical="center" wrapText="1" indent="2"/>
    </xf>
    <xf numFmtId="0" fontId="3" fillId="0" borderId="0" xfId="0" applyFont="1" applyAlignment="1" applyProtection="1">
      <alignment horizontal="left" vertical="top" wrapText="1"/>
    </xf>
    <xf numFmtId="0" fontId="3" fillId="0" borderId="11" xfId="0" applyFont="1" applyBorder="1" applyAlignment="1" applyProtection="1">
      <alignment vertical="center" wrapText="1"/>
    </xf>
    <xf numFmtId="0" fontId="3" fillId="0" borderId="13" xfId="0" applyFont="1" applyBorder="1" applyAlignment="1" applyProtection="1">
      <alignment vertical="center" wrapText="1"/>
    </xf>
    <xf numFmtId="0" fontId="3" fillId="0" borderId="10" xfId="0" applyFont="1" applyBorder="1" applyAlignment="1" applyProtection="1">
      <alignment vertical="center" wrapText="1"/>
    </xf>
    <xf numFmtId="38" fontId="3" fillId="0" borderId="9" xfId="1" applyFont="1" applyFill="1" applyBorder="1" applyAlignment="1" applyProtection="1">
      <alignment horizontal="left" vertical="center" wrapText="1"/>
    </xf>
    <xf numFmtId="38" fontId="3" fillId="0" borderId="5" xfId="1" applyFont="1" applyFill="1" applyBorder="1" applyAlignment="1" applyProtection="1">
      <alignment horizontal="left" vertical="center" wrapText="1"/>
    </xf>
    <xf numFmtId="0" fontId="3" fillId="0" borderId="11" xfId="0" applyFont="1" applyBorder="1" applyAlignment="1" applyProtection="1">
      <alignment horizontal="left" vertical="center" wrapText="1"/>
    </xf>
    <xf numFmtId="0" fontId="3" fillId="0" borderId="13" xfId="0" applyFont="1" applyBorder="1" applyAlignment="1" applyProtection="1">
      <alignment horizontal="left" vertical="center" wrapText="1"/>
    </xf>
    <xf numFmtId="0" fontId="3" fillId="0" borderId="10" xfId="0" applyFont="1" applyBorder="1" applyAlignment="1" applyProtection="1">
      <alignment horizontal="left" vertical="center" wrapText="1"/>
    </xf>
    <xf numFmtId="38" fontId="3" fillId="4" borderId="4" xfId="1" applyFont="1" applyFill="1" applyBorder="1" applyAlignment="1" applyProtection="1">
      <alignment horizontal="left" vertical="center" wrapText="1"/>
      <protection locked="0"/>
    </xf>
    <xf numFmtId="38" fontId="3" fillId="4" borderId="5" xfId="1" applyFont="1" applyFill="1" applyBorder="1" applyAlignment="1" applyProtection="1">
      <alignment horizontal="left" vertical="center" wrapText="1"/>
      <protection locked="0"/>
    </xf>
    <xf numFmtId="38" fontId="3" fillId="4" borderId="7" xfId="1" applyFont="1" applyFill="1" applyBorder="1" applyAlignment="1" applyProtection="1">
      <alignment horizontal="left" vertical="center" wrapText="1"/>
      <protection locked="0"/>
    </xf>
    <xf numFmtId="38" fontId="3" fillId="4" borderId="8" xfId="1" applyFont="1" applyFill="1" applyBorder="1" applyAlignment="1" applyProtection="1">
      <alignment horizontal="left" vertical="center" wrapText="1"/>
      <protection locked="0"/>
    </xf>
    <xf numFmtId="0" fontId="3" fillId="0" borderId="1" xfId="0" applyFont="1" applyBorder="1" applyAlignment="1" applyProtection="1">
      <alignment horizontal="left" vertical="center" wrapText="1"/>
    </xf>
    <xf numFmtId="0" fontId="3" fillId="0" borderId="1" xfId="0" applyFont="1" applyFill="1" applyBorder="1" applyAlignment="1" applyProtection="1">
      <alignment vertical="center" wrapText="1"/>
    </xf>
    <xf numFmtId="0" fontId="9" fillId="0" borderId="2" xfId="0" applyFont="1" applyBorder="1" applyAlignment="1" applyProtection="1">
      <alignment horizontal="center" vertical="center" wrapText="1"/>
    </xf>
    <xf numFmtId="0" fontId="9" fillId="0" borderId="3" xfId="0" applyFont="1" applyBorder="1" applyAlignment="1" applyProtection="1">
      <alignment horizontal="center" vertical="center" wrapText="1"/>
    </xf>
    <xf numFmtId="0" fontId="9" fillId="0" borderId="6" xfId="0" applyFont="1" applyBorder="1" applyAlignment="1" applyProtection="1">
      <alignment horizontal="center" vertical="center" wrapText="1"/>
    </xf>
    <xf numFmtId="0" fontId="3" fillId="0" borderId="9" xfId="0" applyFont="1" applyBorder="1" applyAlignment="1" applyProtection="1">
      <alignment horizontal="center" vertical="center" wrapText="1"/>
    </xf>
    <xf numFmtId="0" fontId="3" fillId="0" borderId="5" xfId="0" applyFont="1" applyBorder="1" applyAlignment="1" applyProtection="1">
      <alignment horizontal="center" vertical="center" wrapText="1"/>
    </xf>
    <xf numFmtId="0" fontId="3" fillId="0" borderId="8" xfId="0" applyFont="1" applyBorder="1" applyAlignment="1" applyProtection="1">
      <alignment horizontal="center" vertical="center" wrapText="1"/>
    </xf>
    <xf numFmtId="0" fontId="12" fillId="0" borderId="3" xfId="0" applyFont="1" applyFill="1" applyBorder="1" applyAlignment="1" applyProtection="1">
      <alignment horizontal="center" vertical="center" wrapText="1"/>
    </xf>
    <xf numFmtId="0" fontId="12" fillId="0" borderId="6" xfId="0" applyFont="1" applyFill="1" applyBorder="1" applyAlignment="1" applyProtection="1">
      <alignment horizontal="center" vertical="center" wrapText="1"/>
    </xf>
    <xf numFmtId="177" fontId="3" fillId="0" borderId="3" xfId="1" applyNumberFormat="1" applyFont="1" applyBorder="1" applyAlignment="1" applyProtection="1">
      <alignment horizontal="right" vertical="center" wrapText="1"/>
    </xf>
    <xf numFmtId="177" fontId="3" fillId="0" borderId="6" xfId="1" applyNumberFormat="1" applyFont="1" applyBorder="1" applyAlignment="1" applyProtection="1">
      <alignment horizontal="right" vertical="center" wrapText="1"/>
    </xf>
    <xf numFmtId="38" fontId="3" fillId="0" borderId="4" xfId="1" applyFont="1" applyFill="1" applyBorder="1" applyAlignment="1" applyProtection="1">
      <alignment horizontal="center" vertical="center" wrapText="1"/>
    </xf>
    <xf numFmtId="38" fontId="3" fillId="0" borderId="7" xfId="1" applyFont="1" applyFill="1" applyBorder="1" applyAlignment="1" applyProtection="1">
      <alignment horizontal="center" vertical="center" wrapText="1"/>
    </xf>
    <xf numFmtId="0" fontId="4" fillId="0" borderId="0" xfId="0" applyFont="1" applyAlignment="1" applyProtection="1">
      <alignment horizontal="center" vertical="center" wrapText="1"/>
    </xf>
    <xf numFmtId="0" fontId="4" fillId="0" borderId="0" xfId="0" applyFont="1" applyAlignment="1" applyProtection="1">
      <alignment horizontal="left" vertical="center" wrapText="1"/>
    </xf>
    <xf numFmtId="0" fontId="3" fillId="0" borderId="14" xfId="0" applyFont="1" applyBorder="1" applyAlignment="1" applyProtection="1">
      <alignment horizontal="left" vertical="center" wrapText="1"/>
    </xf>
    <xf numFmtId="0" fontId="3" fillId="3" borderId="11" xfId="0" applyFont="1" applyFill="1" applyBorder="1" applyAlignment="1" applyProtection="1">
      <alignment horizontal="center" vertical="center" wrapText="1"/>
    </xf>
    <xf numFmtId="0" fontId="3" fillId="3" borderId="13" xfId="0" applyFont="1" applyFill="1" applyBorder="1" applyAlignment="1" applyProtection="1">
      <alignment horizontal="center" vertical="center" wrapText="1"/>
    </xf>
    <xf numFmtId="0" fontId="3" fillId="3" borderId="10" xfId="0" applyFont="1" applyFill="1" applyBorder="1" applyAlignment="1" applyProtection="1">
      <alignment horizontal="center" vertical="center" wrapText="1"/>
    </xf>
    <xf numFmtId="38" fontId="3" fillId="0" borderId="3" xfId="1" applyFont="1" applyFill="1" applyBorder="1" applyAlignment="1" applyProtection="1">
      <alignment horizontal="center" vertical="center" wrapText="1"/>
    </xf>
    <xf numFmtId="38" fontId="3" fillId="0" borderId="6" xfId="1" applyFont="1" applyFill="1" applyBorder="1" applyAlignment="1" applyProtection="1">
      <alignment horizontal="center" vertical="center" wrapText="1"/>
    </xf>
    <xf numFmtId="177" fontId="3" fillId="0" borderId="11" xfId="1" applyNumberFormat="1" applyFont="1" applyBorder="1" applyAlignment="1" applyProtection="1">
      <alignment horizontal="right" vertical="center" wrapText="1"/>
    </xf>
    <xf numFmtId="177" fontId="3" fillId="0" borderId="10" xfId="1" applyNumberFormat="1" applyFont="1" applyBorder="1" applyAlignment="1" applyProtection="1">
      <alignment horizontal="right" vertical="center" wrapText="1"/>
    </xf>
    <xf numFmtId="0" fontId="9" fillId="0" borderId="11" xfId="0" applyFont="1" applyBorder="1" applyAlignment="1" applyProtection="1">
      <alignment horizontal="center" vertical="center" wrapText="1"/>
    </xf>
    <xf numFmtId="0" fontId="9" fillId="0" borderId="10" xfId="0" applyFont="1" applyBorder="1" applyAlignment="1" applyProtection="1">
      <alignment horizontal="center" vertical="center" wrapText="1"/>
    </xf>
  </cellXfs>
  <cellStyles count="3">
    <cellStyle name="桁区切り" xfId="1" builtinId="6"/>
    <cellStyle name="標準" xfId="0" builtinId="0"/>
    <cellStyle name="標準 2 3 2" xfId="2" xr:uid="{00000000-0005-0000-0000-000002000000}"/>
  </cellStyles>
  <dxfs count="6">
    <dxf>
      <fill>
        <patternFill>
          <bgColor rgb="FFFFE1E1"/>
        </patternFill>
      </fill>
    </dxf>
    <dxf>
      <fill>
        <patternFill>
          <bgColor rgb="FFFFE1E1"/>
        </patternFill>
      </fill>
    </dxf>
    <dxf>
      <fill>
        <patternFill>
          <bgColor rgb="FFFFE1E1"/>
        </patternFill>
      </fill>
    </dxf>
    <dxf>
      <fill>
        <patternFill>
          <bgColor rgb="FFFFE1E1"/>
        </patternFill>
      </fill>
    </dxf>
    <dxf>
      <fill>
        <patternFill>
          <bgColor rgb="FFFFE1E1"/>
        </patternFill>
      </fill>
    </dxf>
    <dxf>
      <fill>
        <patternFill>
          <bgColor rgb="FFFFE1E1"/>
        </patternFill>
      </fill>
    </dxf>
  </dxfs>
  <tableStyles count="0" defaultTableStyle="TableStyleMedium2" defaultPivotStyle="PivotStyleLight16"/>
  <colors>
    <mruColors>
      <color rgb="FFFFE1E1"/>
      <color rgb="FFCCFFCC"/>
      <color rgb="FFFFEBFF"/>
      <color rgb="FFB9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15</xdr:col>
      <xdr:colOff>453736</xdr:colOff>
      <xdr:row>8</xdr:row>
      <xdr:rowOff>28575</xdr:rowOff>
    </xdr:from>
    <xdr:to>
      <xdr:col>25</xdr:col>
      <xdr:colOff>647699</xdr:colOff>
      <xdr:row>17</xdr:row>
      <xdr:rowOff>161925</xdr:rowOff>
    </xdr:to>
    <xdr:sp macro="" textlink="">
      <xdr:nvSpPr>
        <xdr:cNvPr id="4" name="テキスト ボックス 3">
          <a:extLst>
            <a:ext uri="{FF2B5EF4-FFF2-40B4-BE49-F238E27FC236}">
              <a16:creationId xmlns:a16="http://schemas.microsoft.com/office/drawing/2014/main" id="{0222B698-5CC5-4029-AEFA-A829240A4354}"/>
            </a:ext>
          </a:extLst>
        </xdr:cNvPr>
        <xdr:cNvSpPr txBox="1"/>
      </xdr:nvSpPr>
      <xdr:spPr>
        <a:xfrm>
          <a:off x="10597861" y="3000375"/>
          <a:ext cx="5699413" cy="3476625"/>
        </a:xfrm>
        <a:prstGeom prst="rect">
          <a:avLst/>
        </a:prstGeom>
        <a:solidFill>
          <a:srgbClr val="CC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u="sng">
              <a:latin typeface="+mn-ea"/>
              <a:ea typeface="+mn-ea"/>
            </a:rPr>
            <a:t>≪時間外、夜間及び休日の定義≫</a:t>
          </a:r>
        </a:p>
        <a:p>
          <a:r>
            <a:rPr kumimoji="1" lang="ja-JP" altLang="en-US" sz="1400" b="1">
              <a:latin typeface="+mn-ea"/>
              <a:ea typeface="+mn-ea"/>
            </a:rPr>
            <a:t>　時間外：医療機関の標榜する診療時間以外の時間</a:t>
          </a:r>
        </a:p>
        <a:p>
          <a:r>
            <a:rPr kumimoji="1" lang="ja-JP" altLang="en-US" sz="1400" b="1">
              <a:latin typeface="+mn-ea"/>
              <a:ea typeface="+mn-ea"/>
            </a:rPr>
            <a:t>　夜　 間：</a:t>
          </a:r>
          <a:r>
            <a:rPr kumimoji="1" lang="en-US" altLang="ja-JP" sz="1400" b="1">
              <a:latin typeface="+mn-ea"/>
              <a:ea typeface="+mn-ea"/>
            </a:rPr>
            <a:t>18</a:t>
          </a:r>
          <a:r>
            <a:rPr kumimoji="1" lang="ja-JP" altLang="en-US" sz="1400" b="1">
              <a:latin typeface="+mn-ea"/>
              <a:ea typeface="+mn-ea"/>
            </a:rPr>
            <a:t>時以降（医療機関の診療時間に関わらない）</a:t>
          </a:r>
        </a:p>
        <a:p>
          <a:r>
            <a:rPr kumimoji="1" lang="ja-JP" altLang="en-US" sz="1400" b="1">
              <a:latin typeface="+mn-ea"/>
              <a:ea typeface="+mn-ea"/>
            </a:rPr>
            <a:t>　休　 日：日曜日及び国民の祝日に関する法律第</a:t>
          </a:r>
          <a:r>
            <a:rPr kumimoji="1" lang="en-US" altLang="ja-JP" sz="1400" b="1">
              <a:latin typeface="+mn-ea"/>
              <a:ea typeface="+mn-ea"/>
            </a:rPr>
            <a:t>3</a:t>
          </a:r>
          <a:r>
            <a:rPr kumimoji="1" lang="ja-JP" altLang="en-US" sz="1400" b="1">
              <a:latin typeface="+mn-ea"/>
              <a:ea typeface="+mn-ea"/>
            </a:rPr>
            <a:t>条に規定する休日。</a:t>
          </a:r>
        </a:p>
        <a:p>
          <a:r>
            <a:rPr kumimoji="1" lang="ja-JP" altLang="en-US" sz="1400" b="1">
              <a:latin typeface="+mn-ea"/>
              <a:ea typeface="+mn-ea"/>
            </a:rPr>
            <a:t>　なお、１月２日及び３日並びに</a:t>
          </a:r>
          <a:r>
            <a:rPr kumimoji="1" lang="en-US" altLang="ja-JP" sz="1400" b="1">
              <a:latin typeface="+mn-ea"/>
              <a:ea typeface="+mn-ea"/>
            </a:rPr>
            <a:t>12</a:t>
          </a:r>
          <a:r>
            <a:rPr kumimoji="1" lang="ja-JP" altLang="en-US" sz="1400" b="1">
              <a:latin typeface="+mn-ea"/>
              <a:ea typeface="+mn-ea"/>
            </a:rPr>
            <a:t>月</a:t>
          </a:r>
          <a:r>
            <a:rPr kumimoji="1" lang="en-US" altLang="ja-JP" sz="1400" b="1">
              <a:latin typeface="+mn-ea"/>
              <a:ea typeface="+mn-ea"/>
            </a:rPr>
            <a:t>29</a:t>
          </a:r>
          <a:r>
            <a:rPr kumimoji="1" lang="ja-JP" altLang="en-US" sz="1400" b="1">
              <a:latin typeface="+mn-ea"/>
              <a:ea typeface="+mn-ea"/>
            </a:rPr>
            <a:t>日、３０日及び</a:t>
          </a:r>
          <a:r>
            <a:rPr kumimoji="1" lang="en-US" altLang="ja-JP" sz="1400" b="1">
              <a:latin typeface="+mn-ea"/>
              <a:ea typeface="+mn-ea"/>
            </a:rPr>
            <a:t>31</a:t>
          </a:r>
          <a:r>
            <a:rPr kumimoji="1" lang="ja-JP" altLang="en-US" sz="1400" b="1">
              <a:latin typeface="+mn-ea"/>
              <a:ea typeface="+mn-ea"/>
            </a:rPr>
            <a:t>日は、休日として扱う。</a:t>
          </a:r>
        </a:p>
        <a:p>
          <a:r>
            <a:rPr kumimoji="1" lang="ja-JP" altLang="en-US" sz="1400" b="1">
              <a:solidFill>
                <a:srgbClr val="FF0000"/>
              </a:solidFill>
              <a:latin typeface="+mn-ea"/>
              <a:ea typeface="+mn-ea"/>
            </a:rPr>
            <a:t>　加えて、土曜日も休日として扱う。（医療機関の診療日に関わりません。）</a:t>
          </a:r>
        </a:p>
        <a:p>
          <a:endParaRPr kumimoji="1" lang="ja-JP" altLang="en-US" sz="1400" b="1">
            <a:latin typeface="+mn-ea"/>
            <a:ea typeface="+mn-ea"/>
          </a:endParaRPr>
        </a:p>
        <a:p>
          <a:r>
            <a:rPr kumimoji="1" lang="ja-JP" altLang="en-US" sz="1400" b="1">
              <a:latin typeface="+mn-ea"/>
              <a:ea typeface="+mn-ea"/>
            </a:rPr>
            <a:t>　</a:t>
          </a:r>
          <a:r>
            <a:rPr kumimoji="1" lang="en-US" altLang="ja-JP" sz="1400" b="1">
              <a:latin typeface="+mn-ea"/>
              <a:ea typeface="+mn-ea"/>
            </a:rPr>
            <a:t>※</a:t>
          </a:r>
          <a:r>
            <a:rPr kumimoji="1" lang="ja-JP" altLang="en-US" sz="1400" b="1">
              <a:latin typeface="+mn-ea"/>
              <a:ea typeface="+mn-ea"/>
            </a:rPr>
            <a:t>「接種医制を用意」とは、医療機関で接種体制を用意することのほかに、自治体</a:t>
          </a:r>
        </a:p>
        <a:p>
          <a:r>
            <a:rPr kumimoji="1" lang="ja-JP" altLang="en-US" sz="1400" b="1">
              <a:latin typeface="+mn-ea"/>
              <a:ea typeface="+mn-ea"/>
            </a:rPr>
            <a:t>　の集団接種会場への医療従事者派遣を行っている場合を含みます。</a:t>
          </a:r>
        </a:p>
      </xdr:txBody>
    </xdr:sp>
    <xdr:clientData/>
  </xdr:twoCellAnchor>
  <xdr:twoCellAnchor>
    <xdr:from>
      <xdr:col>15</xdr:col>
      <xdr:colOff>444211</xdr:colOff>
      <xdr:row>23</xdr:row>
      <xdr:rowOff>127288</xdr:rowOff>
    </xdr:from>
    <xdr:to>
      <xdr:col>25</xdr:col>
      <xdr:colOff>638174</xdr:colOff>
      <xdr:row>26</xdr:row>
      <xdr:rowOff>153266</xdr:rowOff>
    </xdr:to>
    <xdr:sp macro="" textlink="">
      <xdr:nvSpPr>
        <xdr:cNvPr id="5" name="テキスト ボックス 4">
          <a:extLst>
            <a:ext uri="{FF2B5EF4-FFF2-40B4-BE49-F238E27FC236}">
              <a16:creationId xmlns:a16="http://schemas.microsoft.com/office/drawing/2014/main" id="{F3670FC7-1C18-4A63-94E8-0E38ADF966E3}"/>
            </a:ext>
          </a:extLst>
        </xdr:cNvPr>
        <xdr:cNvSpPr txBox="1"/>
      </xdr:nvSpPr>
      <xdr:spPr>
        <a:xfrm>
          <a:off x="10575347" y="8491970"/>
          <a:ext cx="5753100" cy="1117023"/>
        </a:xfrm>
        <a:prstGeom prst="rect">
          <a:avLst/>
        </a:prstGeom>
        <a:solidFill>
          <a:srgbClr val="CC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latin typeface="+mn-ea"/>
              <a:ea typeface="+mn-ea"/>
            </a:rPr>
            <a:t>高齢者施設等で巡回接種を行った場合は、「備考」に施設名・接種日を記載してください。</a:t>
          </a:r>
          <a:endParaRPr kumimoji="1" lang="en-US" altLang="ja-JP" sz="1400" b="1">
            <a:latin typeface="+mn-ea"/>
            <a:ea typeface="+mn-ea"/>
          </a:endParaRPr>
        </a:p>
      </xdr:txBody>
    </xdr:sp>
    <xdr:clientData/>
  </xdr:twoCellAnchor>
  <xdr:twoCellAnchor>
    <xdr:from>
      <xdr:col>15</xdr:col>
      <xdr:colOff>453736</xdr:colOff>
      <xdr:row>2</xdr:row>
      <xdr:rowOff>174048</xdr:rowOff>
    </xdr:from>
    <xdr:to>
      <xdr:col>25</xdr:col>
      <xdr:colOff>647699</xdr:colOff>
      <xdr:row>7</xdr:row>
      <xdr:rowOff>219075</xdr:rowOff>
    </xdr:to>
    <xdr:sp macro="" textlink="">
      <xdr:nvSpPr>
        <xdr:cNvPr id="6" name="テキスト ボックス 5">
          <a:extLst>
            <a:ext uri="{FF2B5EF4-FFF2-40B4-BE49-F238E27FC236}">
              <a16:creationId xmlns:a16="http://schemas.microsoft.com/office/drawing/2014/main" id="{5BC694F5-AF2A-4CBA-84A2-5D631147BD87}"/>
            </a:ext>
          </a:extLst>
        </xdr:cNvPr>
        <xdr:cNvSpPr txBox="1"/>
      </xdr:nvSpPr>
      <xdr:spPr>
        <a:xfrm>
          <a:off x="10597861" y="916998"/>
          <a:ext cx="5699413" cy="1902402"/>
        </a:xfrm>
        <a:prstGeom prst="rect">
          <a:avLst/>
        </a:prstGeom>
        <a:solidFill>
          <a:srgbClr val="CC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u="sng">
              <a:latin typeface="+mn-ea"/>
              <a:ea typeface="+mn-ea"/>
            </a:rPr>
            <a:t>≪時間外等の接種体制の有無の入力方法≫</a:t>
          </a:r>
        </a:p>
        <a:p>
          <a:r>
            <a:rPr kumimoji="1" lang="ja-JP" altLang="en-US" sz="1400" b="1">
              <a:latin typeface="+mn-ea"/>
              <a:ea typeface="+mn-ea"/>
            </a:rPr>
            <a:t>　・時間外等に接種体制を用意している場合は、当てはまる日の「時間外等の接種</a:t>
          </a:r>
        </a:p>
        <a:p>
          <a:r>
            <a:rPr kumimoji="1" lang="ja-JP" altLang="en-US" sz="1400" b="1">
              <a:latin typeface="+mn-ea"/>
              <a:ea typeface="+mn-ea"/>
            </a:rPr>
            <a:t>　体制の有無」のプルダウンから「〇」を選択してください。</a:t>
          </a:r>
          <a:endParaRPr kumimoji="1" lang="en-US" altLang="ja-JP" sz="1400" b="1">
            <a:latin typeface="+mn-ea"/>
            <a:ea typeface="+mn-ea"/>
          </a:endParaRPr>
        </a:p>
        <a:p>
          <a:r>
            <a:rPr kumimoji="1" lang="ja-JP" altLang="en-US" sz="1400" b="1">
              <a:latin typeface="+mn-ea"/>
              <a:ea typeface="+mn-ea"/>
            </a:rPr>
            <a:t>　・「〇」を選択した場合には、「備考」に時間外等の概要を記載してください。</a:t>
          </a:r>
        </a:p>
        <a:p>
          <a:r>
            <a:rPr kumimoji="1" lang="ja-JP" altLang="en-US" sz="1400" b="1">
              <a:latin typeface="+mn-ea"/>
              <a:ea typeface="+mn-ea"/>
            </a:rPr>
            <a:t>　（例：時間外に接種実施、夜間に予約枠用意、等）</a:t>
          </a:r>
        </a:p>
      </xdr:txBody>
    </xdr:sp>
    <xdr:clientData/>
  </xdr:twoCellAnchor>
  <xdr:twoCellAnchor>
    <xdr:from>
      <xdr:col>15</xdr:col>
      <xdr:colOff>463261</xdr:colOff>
      <xdr:row>18</xdr:row>
      <xdr:rowOff>0</xdr:rowOff>
    </xdr:from>
    <xdr:to>
      <xdr:col>25</xdr:col>
      <xdr:colOff>657224</xdr:colOff>
      <xdr:row>22</xdr:row>
      <xdr:rowOff>257175</xdr:rowOff>
    </xdr:to>
    <xdr:sp macro="" textlink="">
      <xdr:nvSpPr>
        <xdr:cNvPr id="7" name="テキスト ボックス 6">
          <a:extLst>
            <a:ext uri="{FF2B5EF4-FFF2-40B4-BE49-F238E27FC236}">
              <a16:creationId xmlns:a16="http://schemas.microsoft.com/office/drawing/2014/main" id="{C4F237E9-C55A-4CAA-B6A2-976713042897}"/>
            </a:ext>
          </a:extLst>
        </xdr:cNvPr>
        <xdr:cNvSpPr txBox="1"/>
      </xdr:nvSpPr>
      <xdr:spPr>
        <a:xfrm>
          <a:off x="10607386" y="6686550"/>
          <a:ext cx="5699413" cy="1743075"/>
        </a:xfrm>
        <a:prstGeom prst="rect">
          <a:avLst/>
        </a:prstGeom>
        <a:solidFill>
          <a:srgbClr val="CC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u="sng">
              <a:latin typeface="+mn-ea"/>
              <a:ea typeface="+mn-ea"/>
            </a:rPr>
            <a:t>≪留意事項≫</a:t>
          </a:r>
        </a:p>
        <a:p>
          <a:r>
            <a:rPr kumimoji="1" lang="ja-JP" altLang="en-US" sz="1400" b="1">
              <a:latin typeface="+mn-ea"/>
              <a:ea typeface="+mn-ea"/>
            </a:rPr>
            <a:t>　・週</a:t>
          </a:r>
          <a:r>
            <a:rPr kumimoji="1" lang="en-US" altLang="ja-JP" sz="1400" b="1">
              <a:latin typeface="+mn-ea"/>
              <a:ea typeface="+mn-ea"/>
            </a:rPr>
            <a:t>100</a:t>
          </a:r>
          <a:r>
            <a:rPr kumimoji="1" lang="ja-JP" altLang="en-US" sz="1400" b="1">
              <a:latin typeface="+mn-ea"/>
              <a:ea typeface="+mn-ea"/>
            </a:rPr>
            <a:t>回以上の接種を４週間以上行った場合、それぞれの１週間のうち、少なく</a:t>
          </a:r>
        </a:p>
        <a:p>
          <a:r>
            <a:rPr kumimoji="1" lang="ja-JP" altLang="en-US" sz="1400" b="1">
              <a:latin typeface="+mn-ea"/>
              <a:ea typeface="+mn-ea"/>
            </a:rPr>
            <a:t>　とも１日は、時間外等の接種体制用意や集団接種会場への医療従事者派遣を</a:t>
          </a:r>
        </a:p>
        <a:p>
          <a:r>
            <a:rPr kumimoji="1" lang="ja-JP" altLang="en-US" sz="1400" b="1">
              <a:latin typeface="+mn-ea"/>
              <a:ea typeface="+mn-ea"/>
            </a:rPr>
            <a:t>　行っている必要があります。</a:t>
          </a:r>
        </a:p>
        <a:p>
          <a:endParaRPr kumimoji="1" lang="en-US" altLang="ja-JP" sz="1400" b="1">
            <a:latin typeface="+mn-ea"/>
            <a:ea typeface="+mn-ea"/>
          </a:endParaRPr>
        </a:p>
      </xdr:txBody>
    </xdr:sp>
    <xdr:clientData/>
  </xdr:twoCellAnchor>
  <xdr:twoCellAnchor>
    <xdr:from>
      <xdr:col>15</xdr:col>
      <xdr:colOff>485775</xdr:colOff>
      <xdr:row>0</xdr:row>
      <xdr:rowOff>76200</xdr:rowOff>
    </xdr:from>
    <xdr:to>
      <xdr:col>16</xdr:col>
      <xdr:colOff>495300</xdr:colOff>
      <xdr:row>1</xdr:row>
      <xdr:rowOff>114300</xdr:rowOff>
    </xdr:to>
    <xdr:sp macro="" textlink="">
      <xdr:nvSpPr>
        <xdr:cNvPr id="2" name="正方形/長方形 1">
          <a:extLst>
            <a:ext uri="{FF2B5EF4-FFF2-40B4-BE49-F238E27FC236}">
              <a16:creationId xmlns:a16="http://schemas.microsoft.com/office/drawing/2014/main" id="{01345E4E-7507-4C76-9DEA-569D5EA49DE5}"/>
            </a:ext>
          </a:extLst>
        </xdr:cNvPr>
        <xdr:cNvSpPr/>
      </xdr:nvSpPr>
      <xdr:spPr>
        <a:xfrm>
          <a:off x="10629900" y="76200"/>
          <a:ext cx="714375" cy="409575"/>
        </a:xfrm>
        <a:prstGeom prst="rect">
          <a:avLst/>
        </a:prstGeom>
        <a:solidFill>
          <a:srgbClr val="FFE1E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800">
            <a:solidFill>
              <a:schemeClr val="tx1"/>
            </a:solidFill>
          </a:endParaRPr>
        </a:p>
      </xdr:txBody>
    </xdr:sp>
    <xdr:clientData/>
  </xdr:twoCellAnchor>
  <xdr:twoCellAnchor>
    <xdr:from>
      <xdr:col>16</xdr:col>
      <xdr:colOff>457200</xdr:colOff>
      <xdr:row>0</xdr:row>
      <xdr:rowOff>76200</xdr:rowOff>
    </xdr:from>
    <xdr:to>
      <xdr:col>21</xdr:col>
      <xdr:colOff>419100</xdr:colOff>
      <xdr:row>1</xdr:row>
      <xdr:rowOff>114300</xdr:rowOff>
    </xdr:to>
    <xdr:sp macro="" textlink="">
      <xdr:nvSpPr>
        <xdr:cNvPr id="8" name="正方形/長方形 7">
          <a:extLst>
            <a:ext uri="{FF2B5EF4-FFF2-40B4-BE49-F238E27FC236}">
              <a16:creationId xmlns:a16="http://schemas.microsoft.com/office/drawing/2014/main" id="{26B1B718-B3AE-47F0-99F8-8492ECF0365A}"/>
            </a:ext>
          </a:extLst>
        </xdr:cNvPr>
        <xdr:cNvSpPr/>
      </xdr:nvSpPr>
      <xdr:spPr>
        <a:xfrm>
          <a:off x="11306175" y="76200"/>
          <a:ext cx="3390900" cy="4095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800">
              <a:solidFill>
                <a:srgbClr val="FF0000"/>
              </a:solidFill>
            </a:rPr>
            <a:t>の色のセルに入力すること</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15</xdr:col>
      <xdr:colOff>453736</xdr:colOff>
      <xdr:row>8</xdr:row>
      <xdr:rowOff>28575</xdr:rowOff>
    </xdr:from>
    <xdr:to>
      <xdr:col>25</xdr:col>
      <xdr:colOff>647699</xdr:colOff>
      <xdr:row>17</xdr:row>
      <xdr:rowOff>161925</xdr:rowOff>
    </xdr:to>
    <xdr:sp macro="" textlink="">
      <xdr:nvSpPr>
        <xdr:cNvPr id="12" name="テキスト ボックス 11">
          <a:extLst>
            <a:ext uri="{FF2B5EF4-FFF2-40B4-BE49-F238E27FC236}">
              <a16:creationId xmlns:a16="http://schemas.microsoft.com/office/drawing/2014/main" id="{EE796429-E961-46D3-8A59-FD5818602F0A}"/>
            </a:ext>
          </a:extLst>
        </xdr:cNvPr>
        <xdr:cNvSpPr txBox="1"/>
      </xdr:nvSpPr>
      <xdr:spPr>
        <a:xfrm>
          <a:off x="10597861" y="3000375"/>
          <a:ext cx="7071013" cy="3476625"/>
        </a:xfrm>
        <a:prstGeom prst="rect">
          <a:avLst/>
        </a:prstGeom>
        <a:solidFill>
          <a:srgbClr val="CC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u="sng">
              <a:latin typeface="+mn-ea"/>
              <a:ea typeface="+mn-ea"/>
            </a:rPr>
            <a:t>≪時間外、夜間及び休日の定義≫</a:t>
          </a:r>
        </a:p>
        <a:p>
          <a:r>
            <a:rPr kumimoji="1" lang="ja-JP" altLang="en-US" sz="1400" b="1">
              <a:latin typeface="+mn-ea"/>
              <a:ea typeface="+mn-ea"/>
            </a:rPr>
            <a:t>　時間外：医療機関の標榜する診療時間以外の時間</a:t>
          </a:r>
        </a:p>
        <a:p>
          <a:r>
            <a:rPr kumimoji="1" lang="ja-JP" altLang="en-US" sz="1400" b="1">
              <a:latin typeface="+mn-ea"/>
              <a:ea typeface="+mn-ea"/>
            </a:rPr>
            <a:t>　夜　 間：</a:t>
          </a:r>
          <a:r>
            <a:rPr kumimoji="1" lang="en-US" altLang="ja-JP" sz="1400" b="1">
              <a:latin typeface="+mn-ea"/>
              <a:ea typeface="+mn-ea"/>
            </a:rPr>
            <a:t>18</a:t>
          </a:r>
          <a:r>
            <a:rPr kumimoji="1" lang="ja-JP" altLang="en-US" sz="1400" b="1">
              <a:latin typeface="+mn-ea"/>
              <a:ea typeface="+mn-ea"/>
            </a:rPr>
            <a:t>時以降（医療機関の診療時間に関わらない）</a:t>
          </a:r>
        </a:p>
        <a:p>
          <a:r>
            <a:rPr kumimoji="1" lang="ja-JP" altLang="en-US" sz="1400" b="1">
              <a:latin typeface="+mn-ea"/>
              <a:ea typeface="+mn-ea"/>
            </a:rPr>
            <a:t>　休　 日：日曜日及び国民の祝日に関する法律第</a:t>
          </a:r>
          <a:r>
            <a:rPr kumimoji="1" lang="en-US" altLang="ja-JP" sz="1400" b="1">
              <a:latin typeface="+mn-ea"/>
              <a:ea typeface="+mn-ea"/>
            </a:rPr>
            <a:t>3</a:t>
          </a:r>
          <a:r>
            <a:rPr kumimoji="1" lang="ja-JP" altLang="en-US" sz="1400" b="1">
              <a:latin typeface="+mn-ea"/>
              <a:ea typeface="+mn-ea"/>
            </a:rPr>
            <a:t>条に規定する休日。</a:t>
          </a:r>
        </a:p>
        <a:p>
          <a:r>
            <a:rPr kumimoji="1" lang="ja-JP" altLang="en-US" sz="1400" b="1">
              <a:latin typeface="+mn-ea"/>
              <a:ea typeface="+mn-ea"/>
            </a:rPr>
            <a:t>　なお、１月２日及び３日並びに</a:t>
          </a:r>
          <a:r>
            <a:rPr kumimoji="1" lang="en-US" altLang="ja-JP" sz="1400" b="1">
              <a:latin typeface="+mn-ea"/>
              <a:ea typeface="+mn-ea"/>
            </a:rPr>
            <a:t>12</a:t>
          </a:r>
          <a:r>
            <a:rPr kumimoji="1" lang="ja-JP" altLang="en-US" sz="1400" b="1">
              <a:latin typeface="+mn-ea"/>
              <a:ea typeface="+mn-ea"/>
            </a:rPr>
            <a:t>月</a:t>
          </a:r>
          <a:r>
            <a:rPr kumimoji="1" lang="en-US" altLang="ja-JP" sz="1400" b="1">
              <a:latin typeface="+mn-ea"/>
              <a:ea typeface="+mn-ea"/>
            </a:rPr>
            <a:t>29</a:t>
          </a:r>
          <a:r>
            <a:rPr kumimoji="1" lang="ja-JP" altLang="en-US" sz="1400" b="1">
              <a:latin typeface="+mn-ea"/>
              <a:ea typeface="+mn-ea"/>
            </a:rPr>
            <a:t>日、３０日及び</a:t>
          </a:r>
          <a:r>
            <a:rPr kumimoji="1" lang="en-US" altLang="ja-JP" sz="1400" b="1">
              <a:latin typeface="+mn-ea"/>
              <a:ea typeface="+mn-ea"/>
            </a:rPr>
            <a:t>31</a:t>
          </a:r>
          <a:r>
            <a:rPr kumimoji="1" lang="ja-JP" altLang="en-US" sz="1400" b="1">
              <a:latin typeface="+mn-ea"/>
              <a:ea typeface="+mn-ea"/>
            </a:rPr>
            <a:t>日は、休日として扱う。</a:t>
          </a:r>
        </a:p>
        <a:p>
          <a:r>
            <a:rPr kumimoji="1" lang="ja-JP" altLang="en-US" sz="1400" b="1">
              <a:solidFill>
                <a:srgbClr val="FF0000"/>
              </a:solidFill>
              <a:latin typeface="+mn-ea"/>
              <a:ea typeface="+mn-ea"/>
            </a:rPr>
            <a:t>　加えて、土曜日も休日として扱う。（医療機関の診療日に関わりません。）</a:t>
          </a:r>
        </a:p>
        <a:p>
          <a:endParaRPr kumimoji="1" lang="ja-JP" altLang="en-US" sz="1400" b="1">
            <a:latin typeface="+mn-ea"/>
            <a:ea typeface="+mn-ea"/>
          </a:endParaRPr>
        </a:p>
        <a:p>
          <a:r>
            <a:rPr kumimoji="1" lang="ja-JP" altLang="en-US" sz="1400" b="1">
              <a:latin typeface="+mn-ea"/>
              <a:ea typeface="+mn-ea"/>
            </a:rPr>
            <a:t>　</a:t>
          </a:r>
          <a:r>
            <a:rPr kumimoji="1" lang="en-US" altLang="ja-JP" sz="1400" b="1">
              <a:latin typeface="+mn-ea"/>
              <a:ea typeface="+mn-ea"/>
            </a:rPr>
            <a:t>※</a:t>
          </a:r>
          <a:r>
            <a:rPr kumimoji="1" lang="ja-JP" altLang="en-US" sz="1400" b="1">
              <a:latin typeface="+mn-ea"/>
              <a:ea typeface="+mn-ea"/>
            </a:rPr>
            <a:t>「接種医制を用意」とは、医療機関で接種体制を用意することのほかに、自治体</a:t>
          </a:r>
        </a:p>
        <a:p>
          <a:r>
            <a:rPr kumimoji="1" lang="ja-JP" altLang="en-US" sz="1400" b="1">
              <a:latin typeface="+mn-ea"/>
              <a:ea typeface="+mn-ea"/>
            </a:rPr>
            <a:t>　の集団接種会場への医療従事者派遣を行っている場合を含みます。</a:t>
          </a:r>
        </a:p>
      </xdr:txBody>
    </xdr:sp>
    <xdr:clientData/>
  </xdr:twoCellAnchor>
  <xdr:twoCellAnchor>
    <xdr:from>
      <xdr:col>15</xdr:col>
      <xdr:colOff>444211</xdr:colOff>
      <xdr:row>23</xdr:row>
      <xdr:rowOff>127288</xdr:rowOff>
    </xdr:from>
    <xdr:to>
      <xdr:col>25</xdr:col>
      <xdr:colOff>638174</xdr:colOff>
      <xdr:row>26</xdr:row>
      <xdr:rowOff>153266</xdr:rowOff>
    </xdr:to>
    <xdr:sp macro="" textlink="">
      <xdr:nvSpPr>
        <xdr:cNvPr id="13" name="テキスト ボックス 12">
          <a:extLst>
            <a:ext uri="{FF2B5EF4-FFF2-40B4-BE49-F238E27FC236}">
              <a16:creationId xmlns:a16="http://schemas.microsoft.com/office/drawing/2014/main" id="{331BC726-AB3D-4462-AB9F-021736C60DEE}"/>
            </a:ext>
          </a:extLst>
        </xdr:cNvPr>
        <xdr:cNvSpPr txBox="1"/>
      </xdr:nvSpPr>
      <xdr:spPr>
        <a:xfrm>
          <a:off x="10588336" y="8671213"/>
          <a:ext cx="7071013" cy="1140403"/>
        </a:xfrm>
        <a:prstGeom prst="rect">
          <a:avLst/>
        </a:prstGeom>
        <a:solidFill>
          <a:srgbClr val="CC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latin typeface="+mn-ea"/>
              <a:ea typeface="+mn-ea"/>
            </a:rPr>
            <a:t>高齢者施設等で巡回接種を行った場合は、「備考」に施設名・接種日を記載してください。</a:t>
          </a:r>
          <a:endParaRPr kumimoji="1" lang="en-US" altLang="ja-JP" sz="1400" b="1">
            <a:latin typeface="+mn-ea"/>
            <a:ea typeface="+mn-ea"/>
          </a:endParaRPr>
        </a:p>
      </xdr:txBody>
    </xdr:sp>
    <xdr:clientData/>
  </xdr:twoCellAnchor>
  <xdr:twoCellAnchor>
    <xdr:from>
      <xdr:col>15</xdr:col>
      <xdr:colOff>453736</xdr:colOff>
      <xdr:row>2</xdr:row>
      <xdr:rowOff>174048</xdr:rowOff>
    </xdr:from>
    <xdr:to>
      <xdr:col>25</xdr:col>
      <xdr:colOff>647699</xdr:colOff>
      <xdr:row>7</xdr:row>
      <xdr:rowOff>219075</xdr:rowOff>
    </xdr:to>
    <xdr:sp macro="" textlink="">
      <xdr:nvSpPr>
        <xdr:cNvPr id="14" name="テキスト ボックス 13">
          <a:extLst>
            <a:ext uri="{FF2B5EF4-FFF2-40B4-BE49-F238E27FC236}">
              <a16:creationId xmlns:a16="http://schemas.microsoft.com/office/drawing/2014/main" id="{954DDD38-AF5D-4C98-82D3-6638087E5F09}"/>
            </a:ext>
          </a:extLst>
        </xdr:cNvPr>
        <xdr:cNvSpPr txBox="1"/>
      </xdr:nvSpPr>
      <xdr:spPr>
        <a:xfrm>
          <a:off x="10597861" y="916998"/>
          <a:ext cx="7071013" cy="1902402"/>
        </a:xfrm>
        <a:prstGeom prst="rect">
          <a:avLst/>
        </a:prstGeom>
        <a:solidFill>
          <a:srgbClr val="CC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u="sng">
              <a:latin typeface="+mn-ea"/>
              <a:ea typeface="+mn-ea"/>
            </a:rPr>
            <a:t>≪時間外等の接種体制の有無の入力方法≫</a:t>
          </a:r>
        </a:p>
        <a:p>
          <a:r>
            <a:rPr kumimoji="1" lang="ja-JP" altLang="en-US" sz="1400" b="1">
              <a:latin typeface="+mn-ea"/>
              <a:ea typeface="+mn-ea"/>
            </a:rPr>
            <a:t>　・時間外等に接種体制を用意している場合は、当てはまる日の「時間外等の接種</a:t>
          </a:r>
        </a:p>
        <a:p>
          <a:r>
            <a:rPr kumimoji="1" lang="ja-JP" altLang="en-US" sz="1400" b="1">
              <a:latin typeface="+mn-ea"/>
              <a:ea typeface="+mn-ea"/>
            </a:rPr>
            <a:t>　体制の有無」のプルダウンから「〇」を選択してください。</a:t>
          </a:r>
          <a:endParaRPr kumimoji="1" lang="en-US" altLang="ja-JP" sz="1400" b="1">
            <a:latin typeface="+mn-ea"/>
            <a:ea typeface="+mn-ea"/>
          </a:endParaRPr>
        </a:p>
        <a:p>
          <a:r>
            <a:rPr kumimoji="1" lang="ja-JP" altLang="en-US" sz="1400" b="1">
              <a:latin typeface="+mn-ea"/>
              <a:ea typeface="+mn-ea"/>
            </a:rPr>
            <a:t>　・「〇」を選択した場合には、「備考」に時間外等の概要を記載してください。</a:t>
          </a:r>
        </a:p>
        <a:p>
          <a:r>
            <a:rPr kumimoji="1" lang="ja-JP" altLang="en-US" sz="1400" b="1">
              <a:latin typeface="+mn-ea"/>
              <a:ea typeface="+mn-ea"/>
            </a:rPr>
            <a:t>　（例：時間外に接種実施、夜間に予約枠用意、等）</a:t>
          </a:r>
        </a:p>
      </xdr:txBody>
    </xdr:sp>
    <xdr:clientData/>
  </xdr:twoCellAnchor>
  <xdr:twoCellAnchor>
    <xdr:from>
      <xdr:col>15</xdr:col>
      <xdr:colOff>463261</xdr:colOff>
      <xdr:row>18</xdr:row>
      <xdr:rowOff>0</xdr:rowOff>
    </xdr:from>
    <xdr:to>
      <xdr:col>25</xdr:col>
      <xdr:colOff>657224</xdr:colOff>
      <xdr:row>22</xdr:row>
      <xdr:rowOff>257175</xdr:rowOff>
    </xdr:to>
    <xdr:sp macro="" textlink="">
      <xdr:nvSpPr>
        <xdr:cNvPr id="15" name="テキスト ボックス 14">
          <a:extLst>
            <a:ext uri="{FF2B5EF4-FFF2-40B4-BE49-F238E27FC236}">
              <a16:creationId xmlns:a16="http://schemas.microsoft.com/office/drawing/2014/main" id="{54AFE310-4AEC-48DB-8A46-343322298097}"/>
            </a:ext>
          </a:extLst>
        </xdr:cNvPr>
        <xdr:cNvSpPr txBox="1"/>
      </xdr:nvSpPr>
      <xdr:spPr>
        <a:xfrm>
          <a:off x="10607386" y="6686550"/>
          <a:ext cx="7071013" cy="1743075"/>
        </a:xfrm>
        <a:prstGeom prst="rect">
          <a:avLst/>
        </a:prstGeom>
        <a:solidFill>
          <a:srgbClr val="CC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u="sng">
              <a:latin typeface="+mn-ea"/>
              <a:ea typeface="+mn-ea"/>
            </a:rPr>
            <a:t>≪留意事項≫</a:t>
          </a:r>
        </a:p>
        <a:p>
          <a:r>
            <a:rPr kumimoji="1" lang="ja-JP" altLang="en-US" sz="1400" b="1">
              <a:latin typeface="+mn-ea"/>
              <a:ea typeface="+mn-ea"/>
            </a:rPr>
            <a:t>　・週</a:t>
          </a:r>
          <a:r>
            <a:rPr kumimoji="1" lang="en-US" altLang="ja-JP" sz="1400" b="1">
              <a:latin typeface="+mn-ea"/>
              <a:ea typeface="+mn-ea"/>
            </a:rPr>
            <a:t>100</a:t>
          </a:r>
          <a:r>
            <a:rPr kumimoji="1" lang="ja-JP" altLang="en-US" sz="1400" b="1">
              <a:latin typeface="+mn-ea"/>
              <a:ea typeface="+mn-ea"/>
            </a:rPr>
            <a:t>回以上の接種を４週間以上行った場合、それぞれの１週間のうち、少なく</a:t>
          </a:r>
        </a:p>
        <a:p>
          <a:r>
            <a:rPr kumimoji="1" lang="ja-JP" altLang="en-US" sz="1400" b="1">
              <a:latin typeface="+mn-ea"/>
              <a:ea typeface="+mn-ea"/>
            </a:rPr>
            <a:t>　とも１日は、時間外等の接種体制用意や集団接種会場への医療従事者派遣を</a:t>
          </a:r>
        </a:p>
        <a:p>
          <a:r>
            <a:rPr kumimoji="1" lang="ja-JP" altLang="en-US" sz="1400" b="1">
              <a:latin typeface="+mn-ea"/>
              <a:ea typeface="+mn-ea"/>
            </a:rPr>
            <a:t>　行っている必要があります。</a:t>
          </a:r>
        </a:p>
        <a:p>
          <a:endParaRPr kumimoji="1" lang="en-US" altLang="ja-JP" sz="1400" b="1">
            <a:latin typeface="+mn-ea"/>
            <a:ea typeface="+mn-ea"/>
          </a:endParaRPr>
        </a:p>
      </xdr:txBody>
    </xdr:sp>
    <xdr:clientData/>
  </xdr:twoCellAnchor>
  <xdr:twoCellAnchor>
    <xdr:from>
      <xdr:col>15</xdr:col>
      <xdr:colOff>485775</xdr:colOff>
      <xdr:row>0</xdr:row>
      <xdr:rowOff>76200</xdr:rowOff>
    </xdr:from>
    <xdr:to>
      <xdr:col>16</xdr:col>
      <xdr:colOff>495300</xdr:colOff>
      <xdr:row>1</xdr:row>
      <xdr:rowOff>114300</xdr:rowOff>
    </xdr:to>
    <xdr:sp macro="" textlink="">
      <xdr:nvSpPr>
        <xdr:cNvPr id="16" name="正方形/長方形 15">
          <a:extLst>
            <a:ext uri="{FF2B5EF4-FFF2-40B4-BE49-F238E27FC236}">
              <a16:creationId xmlns:a16="http://schemas.microsoft.com/office/drawing/2014/main" id="{2203EFC7-FE54-4AAE-AEE0-8C414BA311F0}"/>
            </a:ext>
          </a:extLst>
        </xdr:cNvPr>
        <xdr:cNvSpPr/>
      </xdr:nvSpPr>
      <xdr:spPr>
        <a:xfrm>
          <a:off x="10629900" y="76200"/>
          <a:ext cx="714375" cy="409575"/>
        </a:xfrm>
        <a:prstGeom prst="rect">
          <a:avLst/>
        </a:prstGeom>
        <a:solidFill>
          <a:srgbClr val="FFE1E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800">
            <a:solidFill>
              <a:schemeClr val="tx1"/>
            </a:solidFill>
          </a:endParaRPr>
        </a:p>
      </xdr:txBody>
    </xdr:sp>
    <xdr:clientData/>
  </xdr:twoCellAnchor>
  <xdr:twoCellAnchor>
    <xdr:from>
      <xdr:col>16</xdr:col>
      <xdr:colOff>457200</xdr:colOff>
      <xdr:row>0</xdr:row>
      <xdr:rowOff>76200</xdr:rowOff>
    </xdr:from>
    <xdr:to>
      <xdr:col>21</xdr:col>
      <xdr:colOff>419100</xdr:colOff>
      <xdr:row>1</xdr:row>
      <xdr:rowOff>114300</xdr:rowOff>
    </xdr:to>
    <xdr:sp macro="" textlink="">
      <xdr:nvSpPr>
        <xdr:cNvPr id="17" name="正方形/長方形 16">
          <a:extLst>
            <a:ext uri="{FF2B5EF4-FFF2-40B4-BE49-F238E27FC236}">
              <a16:creationId xmlns:a16="http://schemas.microsoft.com/office/drawing/2014/main" id="{B8A12B27-FC62-43AD-826A-0716E78A5108}"/>
            </a:ext>
          </a:extLst>
        </xdr:cNvPr>
        <xdr:cNvSpPr/>
      </xdr:nvSpPr>
      <xdr:spPr>
        <a:xfrm>
          <a:off x="11306175" y="76200"/>
          <a:ext cx="3390900" cy="4095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800">
              <a:solidFill>
                <a:srgbClr val="FF0000"/>
              </a:solidFill>
            </a:rPr>
            <a:t>の色のセルに入力すること</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15</xdr:col>
      <xdr:colOff>453736</xdr:colOff>
      <xdr:row>8</xdr:row>
      <xdr:rowOff>28575</xdr:rowOff>
    </xdr:from>
    <xdr:to>
      <xdr:col>25</xdr:col>
      <xdr:colOff>647699</xdr:colOff>
      <xdr:row>17</xdr:row>
      <xdr:rowOff>161925</xdr:rowOff>
    </xdr:to>
    <xdr:sp macro="" textlink="">
      <xdr:nvSpPr>
        <xdr:cNvPr id="2" name="テキスト ボックス 1">
          <a:extLst>
            <a:ext uri="{FF2B5EF4-FFF2-40B4-BE49-F238E27FC236}">
              <a16:creationId xmlns:a16="http://schemas.microsoft.com/office/drawing/2014/main" id="{2FAE6A9E-4D71-4F21-8B54-7BE18F7F69EE}"/>
            </a:ext>
          </a:extLst>
        </xdr:cNvPr>
        <xdr:cNvSpPr txBox="1"/>
      </xdr:nvSpPr>
      <xdr:spPr>
        <a:xfrm>
          <a:off x="10740736" y="3228975"/>
          <a:ext cx="7071013" cy="3476625"/>
        </a:xfrm>
        <a:prstGeom prst="rect">
          <a:avLst/>
        </a:prstGeom>
        <a:solidFill>
          <a:srgbClr val="CC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u="sng">
              <a:latin typeface="+mn-ea"/>
              <a:ea typeface="+mn-ea"/>
            </a:rPr>
            <a:t>≪時間外、夜間及び休日の定義≫</a:t>
          </a:r>
        </a:p>
        <a:p>
          <a:r>
            <a:rPr kumimoji="1" lang="ja-JP" altLang="en-US" sz="1400" b="1">
              <a:latin typeface="+mn-ea"/>
              <a:ea typeface="+mn-ea"/>
            </a:rPr>
            <a:t>　時間外：医療機関の標榜する診療時間以外の時間</a:t>
          </a:r>
        </a:p>
        <a:p>
          <a:r>
            <a:rPr kumimoji="1" lang="ja-JP" altLang="en-US" sz="1400" b="1">
              <a:latin typeface="+mn-ea"/>
              <a:ea typeface="+mn-ea"/>
            </a:rPr>
            <a:t>　夜　 間：</a:t>
          </a:r>
          <a:r>
            <a:rPr kumimoji="1" lang="en-US" altLang="ja-JP" sz="1400" b="1">
              <a:latin typeface="+mn-ea"/>
              <a:ea typeface="+mn-ea"/>
            </a:rPr>
            <a:t>18</a:t>
          </a:r>
          <a:r>
            <a:rPr kumimoji="1" lang="ja-JP" altLang="en-US" sz="1400" b="1">
              <a:latin typeface="+mn-ea"/>
              <a:ea typeface="+mn-ea"/>
            </a:rPr>
            <a:t>時以降（医療機関の診療時間に関わらない）</a:t>
          </a:r>
        </a:p>
        <a:p>
          <a:r>
            <a:rPr kumimoji="1" lang="ja-JP" altLang="en-US" sz="1400" b="1">
              <a:latin typeface="+mn-ea"/>
              <a:ea typeface="+mn-ea"/>
            </a:rPr>
            <a:t>　休　 日：日曜日及び国民の祝日に関する法律第</a:t>
          </a:r>
          <a:r>
            <a:rPr kumimoji="1" lang="en-US" altLang="ja-JP" sz="1400" b="1">
              <a:latin typeface="+mn-ea"/>
              <a:ea typeface="+mn-ea"/>
            </a:rPr>
            <a:t>3</a:t>
          </a:r>
          <a:r>
            <a:rPr kumimoji="1" lang="ja-JP" altLang="en-US" sz="1400" b="1">
              <a:latin typeface="+mn-ea"/>
              <a:ea typeface="+mn-ea"/>
            </a:rPr>
            <a:t>条に規定する休日。</a:t>
          </a:r>
        </a:p>
        <a:p>
          <a:r>
            <a:rPr kumimoji="1" lang="ja-JP" altLang="en-US" sz="1400" b="1">
              <a:latin typeface="+mn-ea"/>
              <a:ea typeface="+mn-ea"/>
            </a:rPr>
            <a:t>　なお、１月２日及び３日並びに</a:t>
          </a:r>
          <a:r>
            <a:rPr kumimoji="1" lang="en-US" altLang="ja-JP" sz="1400" b="1">
              <a:latin typeface="+mn-ea"/>
              <a:ea typeface="+mn-ea"/>
            </a:rPr>
            <a:t>12</a:t>
          </a:r>
          <a:r>
            <a:rPr kumimoji="1" lang="ja-JP" altLang="en-US" sz="1400" b="1">
              <a:latin typeface="+mn-ea"/>
              <a:ea typeface="+mn-ea"/>
            </a:rPr>
            <a:t>月</a:t>
          </a:r>
          <a:r>
            <a:rPr kumimoji="1" lang="en-US" altLang="ja-JP" sz="1400" b="1">
              <a:latin typeface="+mn-ea"/>
              <a:ea typeface="+mn-ea"/>
            </a:rPr>
            <a:t>29</a:t>
          </a:r>
          <a:r>
            <a:rPr kumimoji="1" lang="ja-JP" altLang="en-US" sz="1400" b="1">
              <a:latin typeface="+mn-ea"/>
              <a:ea typeface="+mn-ea"/>
            </a:rPr>
            <a:t>日、３０日及び</a:t>
          </a:r>
          <a:r>
            <a:rPr kumimoji="1" lang="en-US" altLang="ja-JP" sz="1400" b="1">
              <a:latin typeface="+mn-ea"/>
              <a:ea typeface="+mn-ea"/>
            </a:rPr>
            <a:t>31</a:t>
          </a:r>
          <a:r>
            <a:rPr kumimoji="1" lang="ja-JP" altLang="en-US" sz="1400" b="1">
              <a:latin typeface="+mn-ea"/>
              <a:ea typeface="+mn-ea"/>
            </a:rPr>
            <a:t>日は、休日として扱う。</a:t>
          </a:r>
        </a:p>
        <a:p>
          <a:r>
            <a:rPr kumimoji="1" lang="ja-JP" altLang="en-US" sz="1400" b="1">
              <a:solidFill>
                <a:srgbClr val="FF0000"/>
              </a:solidFill>
              <a:latin typeface="+mn-ea"/>
              <a:ea typeface="+mn-ea"/>
            </a:rPr>
            <a:t>　加えて、土曜日も休日として扱う。（医療機関の診療日に関わりません。）</a:t>
          </a:r>
        </a:p>
        <a:p>
          <a:endParaRPr kumimoji="1" lang="ja-JP" altLang="en-US" sz="1400" b="1">
            <a:latin typeface="+mn-ea"/>
            <a:ea typeface="+mn-ea"/>
          </a:endParaRPr>
        </a:p>
        <a:p>
          <a:r>
            <a:rPr kumimoji="1" lang="ja-JP" altLang="en-US" sz="1400" b="1">
              <a:latin typeface="+mn-ea"/>
              <a:ea typeface="+mn-ea"/>
            </a:rPr>
            <a:t>　</a:t>
          </a:r>
          <a:r>
            <a:rPr kumimoji="1" lang="en-US" altLang="ja-JP" sz="1400" b="1">
              <a:latin typeface="+mn-ea"/>
              <a:ea typeface="+mn-ea"/>
            </a:rPr>
            <a:t>※</a:t>
          </a:r>
          <a:r>
            <a:rPr kumimoji="1" lang="ja-JP" altLang="en-US" sz="1400" b="1">
              <a:latin typeface="+mn-ea"/>
              <a:ea typeface="+mn-ea"/>
            </a:rPr>
            <a:t>「接種医制を用意」とは、医療機関で接種体制を用意することのほかに、自治体</a:t>
          </a:r>
        </a:p>
        <a:p>
          <a:r>
            <a:rPr kumimoji="1" lang="ja-JP" altLang="en-US" sz="1400" b="1">
              <a:latin typeface="+mn-ea"/>
              <a:ea typeface="+mn-ea"/>
            </a:rPr>
            <a:t>　の集団接種会場への医療従事者派遣を行っている場合を含みます。</a:t>
          </a:r>
        </a:p>
      </xdr:txBody>
    </xdr:sp>
    <xdr:clientData/>
  </xdr:twoCellAnchor>
  <xdr:twoCellAnchor>
    <xdr:from>
      <xdr:col>15</xdr:col>
      <xdr:colOff>444211</xdr:colOff>
      <xdr:row>23</xdr:row>
      <xdr:rowOff>127288</xdr:rowOff>
    </xdr:from>
    <xdr:to>
      <xdr:col>25</xdr:col>
      <xdr:colOff>638174</xdr:colOff>
      <xdr:row>26</xdr:row>
      <xdr:rowOff>153266</xdr:rowOff>
    </xdr:to>
    <xdr:sp macro="" textlink="">
      <xdr:nvSpPr>
        <xdr:cNvPr id="3" name="テキスト ボックス 2">
          <a:extLst>
            <a:ext uri="{FF2B5EF4-FFF2-40B4-BE49-F238E27FC236}">
              <a16:creationId xmlns:a16="http://schemas.microsoft.com/office/drawing/2014/main" id="{48A4DD1F-EF96-4223-B743-6744694317F1}"/>
            </a:ext>
          </a:extLst>
        </xdr:cNvPr>
        <xdr:cNvSpPr txBox="1"/>
      </xdr:nvSpPr>
      <xdr:spPr>
        <a:xfrm>
          <a:off x="10731211" y="8899813"/>
          <a:ext cx="7071013" cy="1140403"/>
        </a:xfrm>
        <a:prstGeom prst="rect">
          <a:avLst/>
        </a:prstGeom>
        <a:solidFill>
          <a:srgbClr val="CC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latin typeface="+mn-ea"/>
              <a:ea typeface="+mn-ea"/>
            </a:rPr>
            <a:t>高齢者施設等で巡回接種を行った場合は、「備考」に施設名・接種日を記載してください。</a:t>
          </a:r>
          <a:endParaRPr kumimoji="1" lang="en-US" altLang="ja-JP" sz="1400" b="1">
            <a:latin typeface="+mn-ea"/>
            <a:ea typeface="+mn-ea"/>
          </a:endParaRPr>
        </a:p>
      </xdr:txBody>
    </xdr:sp>
    <xdr:clientData/>
  </xdr:twoCellAnchor>
  <xdr:twoCellAnchor>
    <xdr:from>
      <xdr:col>15</xdr:col>
      <xdr:colOff>453736</xdr:colOff>
      <xdr:row>2</xdr:row>
      <xdr:rowOff>174048</xdr:rowOff>
    </xdr:from>
    <xdr:to>
      <xdr:col>25</xdr:col>
      <xdr:colOff>647699</xdr:colOff>
      <xdr:row>7</xdr:row>
      <xdr:rowOff>219075</xdr:rowOff>
    </xdr:to>
    <xdr:sp macro="" textlink="">
      <xdr:nvSpPr>
        <xdr:cNvPr id="4" name="テキスト ボックス 3">
          <a:extLst>
            <a:ext uri="{FF2B5EF4-FFF2-40B4-BE49-F238E27FC236}">
              <a16:creationId xmlns:a16="http://schemas.microsoft.com/office/drawing/2014/main" id="{F5FC218E-29FE-4398-B829-BE558C11082B}"/>
            </a:ext>
          </a:extLst>
        </xdr:cNvPr>
        <xdr:cNvSpPr txBox="1"/>
      </xdr:nvSpPr>
      <xdr:spPr>
        <a:xfrm>
          <a:off x="10740736" y="1145598"/>
          <a:ext cx="7071013" cy="1902402"/>
        </a:xfrm>
        <a:prstGeom prst="rect">
          <a:avLst/>
        </a:prstGeom>
        <a:solidFill>
          <a:srgbClr val="CC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u="sng">
              <a:latin typeface="+mn-ea"/>
              <a:ea typeface="+mn-ea"/>
            </a:rPr>
            <a:t>≪時間外等の接種体制の有無の入力方法≫</a:t>
          </a:r>
        </a:p>
        <a:p>
          <a:r>
            <a:rPr kumimoji="1" lang="ja-JP" altLang="en-US" sz="1400" b="1">
              <a:latin typeface="+mn-ea"/>
              <a:ea typeface="+mn-ea"/>
            </a:rPr>
            <a:t>　・時間外等に接種体制を用意している場合は、当てはまる日の「時間外等の接種</a:t>
          </a:r>
        </a:p>
        <a:p>
          <a:r>
            <a:rPr kumimoji="1" lang="ja-JP" altLang="en-US" sz="1400" b="1">
              <a:latin typeface="+mn-ea"/>
              <a:ea typeface="+mn-ea"/>
            </a:rPr>
            <a:t>　体制の有無」のプルダウンから「〇」を選択してください。</a:t>
          </a:r>
          <a:endParaRPr kumimoji="1" lang="en-US" altLang="ja-JP" sz="1400" b="1">
            <a:latin typeface="+mn-ea"/>
            <a:ea typeface="+mn-ea"/>
          </a:endParaRPr>
        </a:p>
        <a:p>
          <a:r>
            <a:rPr kumimoji="1" lang="ja-JP" altLang="en-US" sz="1400" b="1">
              <a:latin typeface="+mn-ea"/>
              <a:ea typeface="+mn-ea"/>
            </a:rPr>
            <a:t>　・「〇」を選択した場合には、「備考」に時間外等の概要を記載してください。</a:t>
          </a:r>
        </a:p>
        <a:p>
          <a:r>
            <a:rPr kumimoji="1" lang="ja-JP" altLang="en-US" sz="1400" b="1">
              <a:latin typeface="+mn-ea"/>
              <a:ea typeface="+mn-ea"/>
            </a:rPr>
            <a:t>　（例：時間外に接種実施、夜間に予約枠用意、等）</a:t>
          </a:r>
        </a:p>
      </xdr:txBody>
    </xdr:sp>
    <xdr:clientData/>
  </xdr:twoCellAnchor>
  <xdr:twoCellAnchor>
    <xdr:from>
      <xdr:col>15</xdr:col>
      <xdr:colOff>463261</xdr:colOff>
      <xdr:row>18</xdr:row>
      <xdr:rowOff>0</xdr:rowOff>
    </xdr:from>
    <xdr:to>
      <xdr:col>25</xdr:col>
      <xdr:colOff>657224</xdr:colOff>
      <xdr:row>22</xdr:row>
      <xdr:rowOff>257175</xdr:rowOff>
    </xdr:to>
    <xdr:sp macro="" textlink="">
      <xdr:nvSpPr>
        <xdr:cNvPr id="5" name="テキスト ボックス 4">
          <a:extLst>
            <a:ext uri="{FF2B5EF4-FFF2-40B4-BE49-F238E27FC236}">
              <a16:creationId xmlns:a16="http://schemas.microsoft.com/office/drawing/2014/main" id="{0132FCAD-1E74-4ECB-87CE-19B917F483D4}"/>
            </a:ext>
          </a:extLst>
        </xdr:cNvPr>
        <xdr:cNvSpPr txBox="1"/>
      </xdr:nvSpPr>
      <xdr:spPr>
        <a:xfrm>
          <a:off x="10750261" y="6915150"/>
          <a:ext cx="7071013" cy="1743075"/>
        </a:xfrm>
        <a:prstGeom prst="rect">
          <a:avLst/>
        </a:prstGeom>
        <a:solidFill>
          <a:srgbClr val="CC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u="sng">
              <a:latin typeface="+mn-ea"/>
              <a:ea typeface="+mn-ea"/>
            </a:rPr>
            <a:t>≪留意事項≫</a:t>
          </a:r>
        </a:p>
        <a:p>
          <a:r>
            <a:rPr kumimoji="1" lang="ja-JP" altLang="en-US" sz="1400" b="1">
              <a:latin typeface="+mn-ea"/>
              <a:ea typeface="+mn-ea"/>
            </a:rPr>
            <a:t>　・週</a:t>
          </a:r>
          <a:r>
            <a:rPr kumimoji="1" lang="en-US" altLang="ja-JP" sz="1400" b="1">
              <a:latin typeface="+mn-ea"/>
              <a:ea typeface="+mn-ea"/>
            </a:rPr>
            <a:t>100</a:t>
          </a:r>
          <a:r>
            <a:rPr kumimoji="1" lang="ja-JP" altLang="en-US" sz="1400" b="1">
              <a:latin typeface="+mn-ea"/>
              <a:ea typeface="+mn-ea"/>
            </a:rPr>
            <a:t>回以上の接種を４週間以上行った場合、それぞれの１週間のうち、少なく</a:t>
          </a:r>
        </a:p>
        <a:p>
          <a:r>
            <a:rPr kumimoji="1" lang="ja-JP" altLang="en-US" sz="1400" b="1">
              <a:latin typeface="+mn-ea"/>
              <a:ea typeface="+mn-ea"/>
            </a:rPr>
            <a:t>　とも１日は、時間外等の接種体制用意や集団接種会場への医療従事者派遣を</a:t>
          </a:r>
        </a:p>
        <a:p>
          <a:r>
            <a:rPr kumimoji="1" lang="ja-JP" altLang="en-US" sz="1400" b="1">
              <a:latin typeface="+mn-ea"/>
              <a:ea typeface="+mn-ea"/>
            </a:rPr>
            <a:t>　行っている必要があります。</a:t>
          </a:r>
        </a:p>
        <a:p>
          <a:endParaRPr kumimoji="1" lang="en-US" altLang="ja-JP" sz="1400" b="1">
            <a:latin typeface="+mn-ea"/>
            <a:ea typeface="+mn-ea"/>
          </a:endParaRPr>
        </a:p>
      </xdr:txBody>
    </xdr:sp>
    <xdr:clientData/>
  </xdr:twoCellAnchor>
  <xdr:twoCellAnchor>
    <xdr:from>
      <xdr:col>15</xdr:col>
      <xdr:colOff>485775</xdr:colOff>
      <xdr:row>0</xdr:row>
      <xdr:rowOff>76200</xdr:rowOff>
    </xdr:from>
    <xdr:to>
      <xdr:col>16</xdr:col>
      <xdr:colOff>495300</xdr:colOff>
      <xdr:row>1</xdr:row>
      <xdr:rowOff>114300</xdr:rowOff>
    </xdr:to>
    <xdr:sp macro="" textlink="">
      <xdr:nvSpPr>
        <xdr:cNvPr id="6" name="正方形/長方形 5">
          <a:extLst>
            <a:ext uri="{FF2B5EF4-FFF2-40B4-BE49-F238E27FC236}">
              <a16:creationId xmlns:a16="http://schemas.microsoft.com/office/drawing/2014/main" id="{40762A66-B1F7-4E6C-A76C-9A060B432F09}"/>
            </a:ext>
          </a:extLst>
        </xdr:cNvPr>
        <xdr:cNvSpPr/>
      </xdr:nvSpPr>
      <xdr:spPr>
        <a:xfrm>
          <a:off x="10772775" y="76200"/>
          <a:ext cx="714375" cy="409575"/>
        </a:xfrm>
        <a:prstGeom prst="rect">
          <a:avLst/>
        </a:prstGeom>
        <a:solidFill>
          <a:srgbClr val="FFE1E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800">
            <a:solidFill>
              <a:schemeClr val="tx1"/>
            </a:solidFill>
          </a:endParaRPr>
        </a:p>
      </xdr:txBody>
    </xdr:sp>
    <xdr:clientData/>
  </xdr:twoCellAnchor>
  <xdr:twoCellAnchor>
    <xdr:from>
      <xdr:col>16</xdr:col>
      <xdr:colOff>457200</xdr:colOff>
      <xdr:row>0</xdr:row>
      <xdr:rowOff>76200</xdr:rowOff>
    </xdr:from>
    <xdr:to>
      <xdr:col>21</xdr:col>
      <xdr:colOff>419100</xdr:colOff>
      <xdr:row>1</xdr:row>
      <xdr:rowOff>114300</xdr:rowOff>
    </xdr:to>
    <xdr:sp macro="" textlink="">
      <xdr:nvSpPr>
        <xdr:cNvPr id="7" name="正方形/長方形 6">
          <a:extLst>
            <a:ext uri="{FF2B5EF4-FFF2-40B4-BE49-F238E27FC236}">
              <a16:creationId xmlns:a16="http://schemas.microsoft.com/office/drawing/2014/main" id="{CB9CAA6A-56D7-45C8-A53B-24B186F97BEA}"/>
            </a:ext>
          </a:extLst>
        </xdr:cNvPr>
        <xdr:cNvSpPr/>
      </xdr:nvSpPr>
      <xdr:spPr>
        <a:xfrm>
          <a:off x="11449050" y="76200"/>
          <a:ext cx="3390900" cy="4095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800">
              <a:solidFill>
                <a:srgbClr val="FF0000"/>
              </a:solidFill>
            </a:rPr>
            <a:t>の色のセルに入力すること</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15</xdr:col>
      <xdr:colOff>453736</xdr:colOff>
      <xdr:row>8</xdr:row>
      <xdr:rowOff>28575</xdr:rowOff>
    </xdr:from>
    <xdr:to>
      <xdr:col>25</xdr:col>
      <xdr:colOff>647699</xdr:colOff>
      <xdr:row>17</xdr:row>
      <xdr:rowOff>161925</xdr:rowOff>
    </xdr:to>
    <xdr:sp macro="" textlink="">
      <xdr:nvSpPr>
        <xdr:cNvPr id="2" name="テキスト ボックス 1">
          <a:extLst>
            <a:ext uri="{FF2B5EF4-FFF2-40B4-BE49-F238E27FC236}">
              <a16:creationId xmlns:a16="http://schemas.microsoft.com/office/drawing/2014/main" id="{6D6F6960-D537-4DD0-9461-A3E5CF494584}"/>
            </a:ext>
          </a:extLst>
        </xdr:cNvPr>
        <xdr:cNvSpPr txBox="1"/>
      </xdr:nvSpPr>
      <xdr:spPr>
        <a:xfrm>
          <a:off x="10740736" y="3228975"/>
          <a:ext cx="7071013" cy="3476625"/>
        </a:xfrm>
        <a:prstGeom prst="rect">
          <a:avLst/>
        </a:prstGeom>
        <a:solidFill>
          <a:srgbClr val="CC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u="sng">
              <a:latin typeface="+mn-ea"/>
              <a:ea typeface="+mn-ea"/>
            </a:rPr>
            <a:t>≪時間外、夜間及び休日の定義≫</a:t>
          </a:r>
        </a:p>
        <a:p>
          <a:r>
            <a:rPr kumimoji="1" lang="ja-JP" altLang="en-US" sz="1400" b="1">
              <a:latin typeface="+mn-ea"/>
              <a:ea typeface="+mn-ea"/>
            </a:rPr>
            <a:t>　時間外：医療機関の標榜する診療時間以外の時間</a:t>
          </a:r>
        </a:p>
        <a:p>
          <a:r>
            <a:rPr kumimoji="1" lang="ja-JP" altLang="en-US" sz="1400" b="1">
              <a:latin typeface="+mn-ea"/>
              <a:ea typeface="+mn-ea"/>
            </a:rPr>
            <a:t>　夜　 間：</a:t>
          </a:r>
          <a:r>
            <a:rPr kumimoji="1" lang="en-US" altLang="ja-JP" sz="1400" b="1">
              <a:latin typeface="+mn-ea"/>
              <a:ea typeface="+mn-ea"/>
            </a:rPr>
            <a:t>18</a:t>
          </a:r>
          <a:r>
            <a:rPr kumimoji="1" lang="ja-JP" altLang="en-US" sz="1400" b="1">
              <a:latin typeface="+mn-ea"/>
              <a:ea typeface="+mn-ea"/>
            </a:rPr>
            <a:t>時以降（医療機関の診療時間に関わらない）</a:t>
          </a:r>
        </a:p>
        <a:p>
          <a:r>
            <a:rPr kumimoji="1" lang="ja-JP" altLang="en-US" sz="1400" b="1">
              <a:latin typeface="+mn-ea"/>
              <a:ea typeface="+mn-ea"/>
            </a:rPr>
            <a:t>　休　 日：日曜日及び国民の祝日に関する法律第</a:t>
          </a:r>
          <a:r>
            <a:rPr kumimoji="1" lang="en-US" altLang="ja-JP" sz="1400" b="1">
              <a:latin typeface="+mn-ea"/>
              <a:ea typeface="+mn-ea"/>
            </a:rPr>
            <a:t>3</a:t>
          </a:r>
          <a:r>
            <a:rPr kumimoji="1" lang="ja-JP" altLang="en-US" sz="1400" b="1">
              <a:latin typeface="+mn-ea"/>
              <a:ea typeface="+mn-ea"/>
            </a:rPr>
            <a:t>条に規定する休日。</a:t>
          </a:r>
        </a:p>
        <a:p>
          <a:r>
            <a:rPr kumimoji="1" lang="ja-JP" altLang="en-US" sz="1400" b="1">
              <a:latin typeface="+mn-ea"/>
              <a:ea typeface="+mn-ea"/>
            </a:rPr>
            <a:t>　なお、１月２日及び３日並びに</a:t>
          </a:r>
          <a:r>
            <a:rPr kumimoji="1" lang="en-US" altLang="ja-JP" sz="1400" b="1">
              <a:latin typeface="+mn-ea"/>
              <a:ea typeface="+mn-ea"/>
            </a:rPr>
            <a:t>12</a:t>
          </a:r>
          <a:r>
            <a:rPr kumimoji="1" lang="ja-JP" altLang="en-US" sz="1400" b="1">
              <a:latin typeface="+mn-ea"/>
              <a:ea typeface="+mn-ea"/>
            </a:rPr>
            <a:t>月</a:t>
          </a:r>
          <a:r>
            <a:rPr kumimoji="1" lang="en-US" altLang="ja-JP" sz="1400" b="1">
              <a:latin typeface="+mn-ea"/>
              <a:ea typeface="+mn-ea"/>
            </a:rPr>
            <a:t>29</a:t>
          </a:r>
          <a:r>
            <a:rPr kumimoji="1" lang="ja-JP" altLang="en-US" sz="1400" b="1">
              <a:latin typeface="+mn-ea"/>
              <a:ea typeface="+mn-ea"/>
            </a:rPr>
            <a:t>日、３０日及び</a:t>
          </a:r>
          <a:r>
            <a:rPr kumimoji="1" lang="en-US" altLang="ja-JP" sz="1400" b="1">
              <a:latin typeface="+mn-ea"/>
              <a:ea typeface="+mn-ea"/>
            </a:rPr>
            <a:t>31</a:t>
          </a:r>
          <a:r>
            <a:rPr kumimoji="1" lang="ja-JP" altLang="en-US" sz="1400" b="1">
              <a:latin typeface="+mn-ea"/>
              <a:ea typeface="+mn-ea"/>
            </a:rPr>
            <a:t>日は、休日として扱う。</a:t>
          </a:r>
        </a:p>
        <a:p>
          <a:r>
            <a:rPr kumimoji="1" lang="ja-JP" altLang="en-US" sz="1400" b="1">
              <a:solidFill>
                <a:srgbClr val="FF0000"/>
              </a:solidFill>
              <a:latin typeface="+mn-ea"/>
              <a:ea typeface="+mn-ea"/>
            </a:rPr>
            <a:t>　加えて、土曜日も休日として扱う。（医療機関の診療日に関わりません。）</a:t>
          </a:r>
        </a:p>
        <a:p>
          <a:endParaRPr kumimoji="1" lang="ja-JP" altLang="en-US" sz="1400" b="1">
            <a:latin typeface="+mn-ea"/>
            <a:ea typeface="+mn-ea"/>
          </a:endParaRPr>
        </a:p>
        <a:p>
          <a:r>
            <a:rPr kumimoji="1" lang="ja-JP" altLang="en-US" sz="1400" b="1">
              <a:latin typeface="+mn-ea"/>
              <a:ea typeface="+mn-ea"/>
            </a:rPr>
            <a:t>　</a:t>
          </a:r>
          <a:r>
            <a:rPr kumimoji="1" lang="en-US" altLang="ja-JP" sz="1400" b="1">
              <a:latin typeface="+mn-ea"/>
              <a:ea typeface="+mn-ea"/>
            </a:rPr>
            <a:t>※</a:t>
          </a:r>
          <a:r>
            <a:rPr kumimoji="1" lang="ja-JP" altLang="en-US" sz="1400" b="1">
              <a:latin typeface="+mn-ea"/>
              <a:ea typeface="+mn-ea"/>
            </a:rPr>
            <a:t>「接種医制を用意」とは、医療機関で接種体制を用意することのほかに、自治体</a:t>
          </a:r>
        </a:p>
        <a:p>
          <a:r>
            <a:rPr kumimoji="1" lang="ja-JP" altLang="en-US" sz="1400" b="1">
              <a:latin typeface="+mn-ea"/>
              <a:ea typeface="+mn-ea"/>
            </a:rPr>
            <a:t>　の集団接種会場への医療従事者派遣を行っている場合を含みます。</a:t>
          </a:r>
        </a:p>
      </xdr:txBody>
    </xdr:sp>
    <xdr:clientData/>
  </xdr:twoCellAnchor>
  <xdr:twoCellAnchor>
    <xdr:from>
      <xdr:col>15</xdr:col>
      <xdr:colOff>444211</xdr:colOff>
      <xdr:row>23</xdr:row>
      <xdr:rowOff>127288</xdr:rowOff>
    </xdr:from>
    <xdr:to>
      <xdr:col>25</xdr:col>
      <xdr:colOff>638174</xdr:colOff>
      <xdr:row>26</xdr:row>
      <xdr:rowOff>153266</xdr:rowOff>
    </xdr:to>
    <xdr:sp macro="" textlink="">
      <xdr:nvSpPr>
        <xdr:cNvPr id="3" name="テキスト ボックス 2">
          <a:extLst>
            <a:ext uri="{FF2B5EF4-FFF2-40B4-BE49-F238E27FC236}">
              <a16:creationId xmlns:a16="http://schemas.microsoft.com/office/drawing/2014/main" id="{A1FEB458-E302-4E7A-BFBD-0FA5EEE8B0A9}"/>
            </a:ext>
          </a:extLst>
        </xdr:cNvPr>
        <xdr:cNvSpPr txBox="1"/>
      </xdr:nvSpPr>
      <xdr:spPr>
        <a:xfrm>
          <a:off x="10731211" y="8899813"/>
          <a:ext cx="7071013" cy="1140403"/>
        </a:xfrm>
        <a:prstGeom prst="rect">
          <a:avLst/>
        </a:prstGeom>
        <a:solidFill>
          <a:srgbClr val="CC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latin typeface="+mn-ea"/>
              <a:ea typeface="+mn-ea"/>
            </a:rPr>
            <a:t>高齢者施設等で巡回接種を行った場合は、「備考」に施設名・接種日を記載してください。</a:t>
          </a:r>
          <a:endParaRPr kumimoji="1" lang="en-US" altLang="ja-JP" sz="1400" b="1">
            <a:latin typeface="+mn-ea"/>
            <a:ea typeface="+mn-ea"/>
          </a:endParaRPr>
        </a:p>
      </xdr:txBody>
    </xdr:sp>
    <xdr:clientData/>
  </xdr:twoCellAnchor>
  <xdr:twoCellAnchor>
    <xdr:from>
      <xdr:col>15</xdr:col>
      <xdr:colOff>453736</xdr:colOff>
      <xdr:row>2</xdr:row>
      <xdr:rowOff>174048</xdr:rowOff>
    </xdr:from>
    <xdr:to>
      <xdr:col>25</xdr:col>
      <xdr:colOff>647699</xdr:colOff>
      <xdr:row>7</xdr:row>
      <xdr:rowOff>219075</xdr:rowOff>
    </xdr:to>
    <xdr:sp macro="" textlink="">
      <xdr:nvSpPr>
        <xdr:cNvPr id="4" name="テキスト ボックス 3">
          <a:extLst>
            <a:ext uri="{FF2B5EF4-FFF2-40B4-BE49-F238E27FC236}">
              <a16:creationId xmlns:a16="http://schemas.microsoft.com/office/drawing/2014/main" id="{590EB3CD-9DC9-46F6-AD19-68B709F1F7FE}"/>
            </a:ext>
          </a:extLst>
        </xdr:cNvPr>
        <xdr:cNvSpPr txBox="1"/>
      </xdr:nvSpPr>
      <xdr:spPr>
        <a:xfrm>
          <a:off x="10740736" y="1145598"/>
          <a:ext cx="7071013" cy="1902402"/>
        </a:xfrm>
        <a:prstGeom prst="rect">
          <a:avLst/>
        </a:prstGeom>
        <a:solidFill>
          <a:srgbClr val="CC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u="sng">
              <a:latin typeface="+mn-ea"/>
              <a:ea typeface="+mn-ea"/>
            </a:rPr>
            <a:t>≪時間外等の接種体制の有無の入力方法≫</a:t>
          </a:r>
        </a:p>
        <a:p>
          <a:r>
            <a:rPr kumimoji="1" lang="ja-JP" altLang="en-US" sz="1400" b="1">
              <a:latin typeface="+mn-ea"/>
              <a:ea typeface="+mn-ea"/>
            </a:rPr>
            <a:t>　・時間外等に接種体制を用意している場合は、当てはまる日の「時間外等の接種</a:t>
          </a:r>
        </a:p>
        <a:p>
          <a:r>
            <a:rPr kumimoji="1" lang="ja-JP" altLang="en-US" sz="1400" b="1">
              <a:latin typeface="+mn-ea"/>
              <a:ea typeface="+mn-ea"/>
            </a:rPr>
            <a:t>　体制の有無」のプルダウンから「〇」を選択してください。</a:t>
          </a:r>
          <a:endParaRPr kumimoji="1" lang="en-US" altLang="ja-JP" sz="1400" b="1">
            <a:latin typeface="+mn-ea"/>
            <a:ea typeface="+mn-ea"/>
          </a:endParaRPr>
        </a:p>
        <a:p>
          <a:r>
            <a:rPr kumimoji="1" lang="ja-JP" altLang="en-US" sz="1400" b="1">
              <a:latin typeface="+mn-ea"/>
              <a:ea typeface="+mn-ea"/>
            </a:rPr>
            <a:t>　・「〇」を選択した場合には、「備考」に時間外等の概要を記載してください。</a:t>
          </a:r>
        </a:p>
        <a:p>
          <a:r>
            <a:rPr kumimoji="1" lang="ja-JP" altLang="en-US" sz="1400" b="1">
              <a:latin typeface="+mn-ea"/>
              <a:ea typeface="+mn-ea"/>
            </a:rPr>
            <a:t>　（例：時間外に接種実施、夜間に予約枠用意、等）</a:t>
          </a:r>
        </a:p>
      </xdr:txBody>
    </xdr:sp>
    <xdr:clientData/>
  </xdr:twoCellAnchor>
  <xdr:twoCellAnchor>
    <xdr:from>
      <xdr:col>15</xdr:col>
      <xdr:colOff>463261</xdr:colOff>
      <xdr:row>18</xdr:row>
      <xdr:rowOff>0</xdr:rowOff>
    </xdr:from>
    <xdr:to>
      <xdr:col>25</xdr:col>
      <xdr:colOff>657224</xdr:colOff>
      <xdr:row>22</xdr:row>
      <xdr:rowOff>257175</xdr:rowOff>
    </xdr:to>
    <xdr:sp macro="" textlink="">
      <xdr:nvSpPr>
        <xdr:cNvPr id="5" name="テキスト ボックス 4">
          <a:extLst>
            <a:ext uri="{FF2B5EF4-FFF2-40B4-BE49-F238E27FC236}">
              <a16:creationId xmlns:a16="http://schemas.microsoft.com/office/drawing/2014/main" id="{C5B21053-ED4D-471C-ADE8-38498D518050}"/>
            </a:ext>
          </a:extLst>
        </xdr:cNvPr>
        <xdr:cNvSpPr txBox="1"/>
      </xdr:nvSpPr>
      <xdr:spPr>
        <a:xfrm>
          <a:off x="10750261" y="6915150"/>
          <a:ext cx="7071013" cy="1743075"/>
        </a:xfrm>
        <a:prstGeom prst="rect">
          <a:avLst/>
        </a:prstGeom>
        <a:solidFill>
          <a:srgbClr val="CC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u="sng">
              <a:latin typeface="+mn-ea"/>
              <a:ea typeface="+mn-ea"/>
            </a:rPr>
            <a:t>≪留意事項≫</a:t>
          </a:r>
        </a:p>
        <a:p>
          <a:r>
            <a:rPr kumimoji="1" lang="ja-JP" altLang="en-US" sz="1400" b="1">
              <a:latin typeface="+mn-ea"/>
              <a:ea typeface="+mn-ea"/>
            </a:rPr>
            <a:t>　・週</a:t>
          </a:r>
          <a:r>
            <a:rPr kumimoji="1" lang="en-US" altLang="ja-JP" sz="1400" b="1">
              <a:latin typeface="+mn-ea"/>
              <a:ea typeface="+mn-ea"/>
            </a:rPr>
            <a:t>100</a:t>
          </a:r>
          <a:r>
            <a:rPr kumimoji="1" lang="ja-JP" altLang="en-US" sz="1400" b="1">
              <a:latin typeface="+mn-ea"/>
              <a:ea typeface="+mn-ea"/>
            </a:rPr>
            <a:t>回以上の接種を４週間以上行った場合、それぞれの１週間のうち、少なく</a:t>
          </a:r>
        </a:p>
        <a:p>
          <a:r>
            <a:rPr kumimoji="1" lang="ja-JP" altLang="en-US" sz="1400" b="1">
              <a:latin typeface="+mn-ea"/>
              <a:ea typeface="+mn-ea"/>
            </a:rPr>
            <a:t>　とも１日は、時間外等の接種体制用意や集団接種会場への医療従事者派遣を</a:t>
          </a:r>
        </a:p>
        <a:p>
          <a:r>
            <a:rPr kumimoji="1" lang="ja-JP" altLang="en-US" sz="1400" b="1">
              <a:latin typeface="+mn-ea"/>
              <a:ea typeface="+mn-ea"/>
            </a:rPr>
            <a:t>　行っている必要があります。</a:t>
          </a:r>
        </a:p>
        <a:p>
          <a:endParaRPr kumimoji="1" lang="en-US" altLang="ja-JP" sz="1400" b="1">
            <a:latin typeface="+mn-ea"/>
            <a:ea typeface="+mn-ea"/>
          </a:endParaRPr>
        </a:p>
      </xdr:txBody>
    </xdr:sp>
    <xdr:clientData/>
  </xdr:twoCellAnchor>
  <xdr:twoCellAnchor>
    <xdr:from>
      <xdr:col>15</xdr:col>
      <xdr:colOff>485775</xdr:colOff>
      <xdr:row>0</xdr:row>
      <xdr:rowOff>76200</xdr:rowOff>
    </xdr:from>
    <xdr:to>
      <xdr:col>16</xdr:col>
      <xdr:colOff>495300</xdr:colOff>
      <xdr:row>1</xdr:row>
      <xdr:rowOff>114300</xdr:rowOff>
    </xdr:to>
    <xdr:sp macro="" textlink="">
      <xdr:nvSpPr>
        <xdr:cNvPr id="6" name="正方形/長方形 5">
          <a:extLst>
            <a:ext uri="{FF2B5EF4-FFF2-40B4-BE49-F238E27FC236}">
              <a16:creationId xmlns:a16="http://schemas.microsoft.com/office/drawing/2014/main" id="{3F8C675A-A738-43A3-AEFE-32B6B59FB861}"/>
            </a:ext>
          </a:extLst>
        </xdr:cNvPr>
        <xdr:cNvSpPr/>
      </xdr:nvSpPr>
      <xdr:spPr>
        <a:xfrm>
          <a:off x="10772775" y="76200"/>
          <a:ext cx="714375" cy="409575"/>
        </a:xfrm>
        <a:prstGeom prst="rect">
          <a:avLst/>
        </a:prstGeom>
        <a:solidFill>
          <a:srgbClr val="FFE1E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800">
            <a:solidFill>
              <a:schemeClr val="tx1"/>
            </a:solidFill>
          </a:endParaRPr>
        </a:p>
      </xdr:txBody>
    </xdr:sp>
    <xdr:clientData/>
  </xdr:twoCellAnchor>
  <xdr:twoCellAnchor>
    <xdr:from>
      <xdr:col>16</xdr:col>
      <xdr:colOff>457200</xdr:colOff>
      <xdr:row>0</xdr:row>
      <xdr:rowOff>76200</xdr:rowOff>
    </xdr:from>
    <xdr:to>
      <xdr:col>21</xdr:col>
      <xdr:colOff>419100</xdr:colOff>
      <xdr:row>1</xdr:row>
      <xdr:rowOff>114300</xdr:rowOff>
    </xdr:to>
    <xdr:sp macro="" textlink="">
      <xdr:nvSpPr>
        <xdr:cNvPr id="7" name="正方形/長方形 6">
          <a:extLst>
            <a:ext uri="{FF2B5EF4-FFF2-40B4-BE49-F238E27FC236}">
              <a16:creationId xmlns:a16="http://schemas.microsoft.com/office/drawing/2014/main" id="{C199F28A-451F-4131-BC78-46FF1D2CF5B7}"/>
            </a:ext>
          </a:extLst>
        </xdr:cNvPr>
        <xdr:cNvSpPr/>
      </xdr:nvSpPr>
      <xdr:spPr>
        <a:xfrm>
          <a:off x="11449050" y="76200"/>
          <a:ext cx="3390900" cy="4095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800">
              <a:solidFill>
                <a:srgbClr val="FF0000"/>
              </a:solidFill>
            </a:rPr>
            <a:t>の色のセルに入力すること</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15</xdr:col>
      <xdr:colOff>453736</xdr:colOff>
      <xdr:row>8</xdr:row>
      <xdr:rowOff>28575</xdr:rowOff>
    </xdr:from>
    <xdr:to>
      <xdr:col>25</xdr:col>
      <xdr:colOff>647699</xdr:colOff>
      <xdr:row>17</xdr:row>
      <xdr:rowOff>161925</xdr:rowOff>
    </xdr:to>
    <xdr:sp macro="" textlink="">
      <xdr:nvSpPr>
        <xdr:cNvPr id="2" name="テキスト ボックス 1">
          <a:extLst>
            <a:ext uri="{FF2B5EF4-FFF2-40B4-BE49-F238E27FC236}">
              <a16:creationId xmlns:a16="http://schemas.microsoft.com/office/drawing/2014/main" id="{FF8B3C7F-9B87-4AF7-9B31-FB1A700635E3}"/>
            </a:ext>
          </a:extLst>
        </xdr:cNvPr>
        <xdr:cNvSpPr txBox="1"/>
      </xdr:nvSpPr>
      <xdr:spPr>
        <a:xfrm>
          <a:off x="10740736" y="3228975"/>
          <a:ext cx="7071013" cy="3476625"/>
        </a:xfrm>
        <a:prstGeom prst="rect">
          <a:avLst/>
        </a:prstGeom>
        <a:solidFill>
          <a:srgbClr val="CC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u="sng">
              <a:latin typeface="+mn-ea"/>
              <a:ea typeface="+mn-ea"/>
            </a:rPr>
            <a:t>≪時間外、夜間及び休日の定義≫</a:t>
          </a:r>
        </a:p>
        <a:p>
          <a:r>
            <a:rPr kumimoji="1" lang="ja-JP" altLang="en-US" sz="1400" b="1">
              <a:latin typeface="+mn-ea"/>
              <a:ea typeface="+mn-ea"/>
            </a:rPr>
            <a:t>　時間外：医療機関の標榜する診療時間以外の時間</a:t>
          </a:r>
        </a:p>
        <a:p>
          <a:r>
            <a:rPr kumimoji="1" lang="ja-JP" altLang="en-US" sz="1400" b="1">
              <a:latin typeface="+mn-ea"/>
              <a:ea typeface="+mn-ea"/>
            </a:rPr>
            <a:t>　夜　 間：</a:t>
          </a:r>
          <a:r>
            <a:rPr kumimoji="1" lang="en-US" altLang="ja-JP" sz="1400" b="1">
              <a:latin typeface="+mn-ea"/>
              <a:ea typeface="+mn-ea"/>
            </a:rPr>
            <a:t>18</a:t>
          </a:r>
          <a:r>
            <a:rPr kumimoji="1" lang="ja-JP" altLang="en-US" sz="1400" b="1">
              <a:latin typeface="+mn-ea"/>
              <a:ea typeface="+mn-ea"/>
            </a:rPr>
            <a:t>時以降（医療機関の診療時間に関わらない）</a:t>
          </a:r>
        </a:p>
        <a:p>
          <a:r>
            <a:rPr kumimoji="1" lang="ja-JP" altLang="en-US" sz="1400" b="1">
              <a:latin typeface="+mn-ea"/>
              <a:ea typeface="+mn-ea"/>
            </a:rPr>
            <a:t>　休　 日：日曜日及び国民の祝日に関する法律第</a:t>
          </a:r>
          <a:r>
            <a:rPr kumimoji="1" lang="en-US" altLang="ja-JP" sz="1400" b="1">
              <a:latin typeface="+mn-ea"/>
              <a:ea typeface="+mn-ea"/>
            </a:rPr>
            <a:t>3</a:t>
          </a:r>
          <a:r>
            <a:rPr kumimoji="1" lang="ja-JP" altLang="en-US" sz="1400" b="1">
              <a:latin typeface="+mn-ea"/>
              <a:ea typeface="+mn-ea"/>
            </a:rPr>
            <a:t>条に規定する休日。</a:t>
          </a:r>
        </a:p>
        <a:p>
          <a:r>
            <a:rPr kumimoji="1" lang="ja-JP" altLang="en-US" sz="1400" b="1">
              <a:latin typeface="+mn-ea"/>
              <a:ea typeface="+mn-ea"/>
            </a:rPr>
            <a:t>　なお、１月２日及び３日並びに</a:t>
          </a:r>
          <a:r>
            <a:rPr kumimoji="1" lang="en-US" altLang="ja-JP" sz="1400" b="1">
              <a:latin typeface="+mn-ea"/>
              <a:ea typeface="+mn-ea"/>
            </a:rPr>
            <a:t>12</a:t>
          </a:r>
          <a:r>
            <a:rPr kumimoji="1" lang="ja-JP" altLang="en-US" sz="1400" b="1">
              <a:latin typeface="+mn-ea"/>
              <a:ea typeface="+mn-ea"/>
            </a:rPr>
            <a:t>月</a:t>
          </a:r>
          <a:r>
            <a:rPr kumimoji="1" lang="en-US" altLang="ja-JP" sz="1400" b="1">
              <a:latin typeface="+mn-ea"/>
              <a:ea typeface="+mn-ea"/>
            </a:rPr>
            <a:t>29</a:t>
          </a:r>
          <a:r>
            <a:rPr kumimoji="1" lang="ja-JP" altLang="en-US" sz="1400" b="1">
              <a:latin typeface="+mn-ea"/>
              <a:ea typeface="+mn-ea"/>
            </a:rPr>
            <a:t>日、３０日及び</a:t>
          </a:r>
          <a:r>
            <a:rPr kumimoji="1" lang="en-US" altLang="ja-JP" sz="1400" b="1">
              <a:latin typeface="+mn-ea"/>
              <a:ea typeface="+mn-ea"/>
            </a:rPr>
            <a:t>31</a:t>
          </a:r>
          <a:r>
            <a:rPr kumimoji="1" lang="ja-JP" altLang="en-US" sz="1400" b="1">
              <a:latin typeface="+mn-ea"/>
              <a:ea typeface="+mn-ea"/>
            </a:rPr>
            <a:t>日は、休日として扱う。</a:t>
          </a:r>
        </a:p>
        <a:p>
          <a:r>
            <a:rPr kumimoji="1" lang="ja-JP" altLang="en-US" sz="1400" b="1">
              <a:solidFill>
                <a:srgbClr val="FF0000"/>
              </a:solidFill>
              <a:latin typeface="+mn-ea"/>
              <a:ea typeface="+mn-ea"/>
            </a:rPr>
            <a:t>　加えて、土曜日も休日として扱う。（医療機関の診療日に関わりません。）</a:t>
          </a:r>
        </a:p>
        <a:p>
          <a:endParaRPr kumimoji="1" lang="ja-JP" altLang="en-US" sz="1400" b="1">
            <a:latin typeface="+mn-ea"/>
            <a:ea typeface="+mn-ea"/>
          </a:endParaRPr>
        </a:p>
        <a:p>
          <a:r>
            <a:rPr kumimoji="1" lang="ja-JP" altLang="en-US" sz="1400" b="1">
              <a:latin typeface="+mn-ea"/>
              <a:ea typeface="+mn-ea"/>
            </a:rPr>
            <a:t>　</a:t>
          </a:r>
          <a:r>
            <a:rPr kumimoji="1" lang="en-US" altLang="ja-JP" sz="1400" b="1">
              <a:latin typeface="+mn-ea"/>
              <a:ea typeface="+mn-ea"/>
            </a:rPr>
            <a:t>※</a:t>
          </a:r>
          <a:r>
            <a:rPr kumimoji="1" lang="ja-JP" altLang="en-US" sz="1400" b="1">
              <a:latin typeface="+mn-ea"/>
              <a:ea typeface="+mn-ea"/>
            </a:rPr>
            <a:t>「接種医制を用意」とは、医療機関で接種体制を用意することのほかに、自治体</a:t>
          </a:r>
        </a:p>
        <a:p>
          <a:r>
            <a:rPr kumimoji="1" lang="ja-JP" altLang="en-US" sz="1400" b="1">
              <a:latin typeface="+mn-ea"/>
              <a:ea typeface="+mn-ea"/>
            </a:rPr>
            <a:t>　の集団接種会場への医療従事者派遣を行っている場合を含みます。</a:t>
          </a:r>
        </a:p>
      </xdr:txBody>
    </xdr:sp>
    <xdr:clientData/>
  </xdr:twoCellAnchor>
  <xdr:twoCellAnchor>
    <xdr:from>
      <xdr:col>15</xdr:col>
      <xdr:colOff>444211</xdr:colOff>
      <xdr:row>23</xdr:row>
      <xdr:rowOff>127288</xdr:rowOff>
    </xdr:from>
    <xdr:to>
      <xdr:col>25</xdr:col>
      <xdr:colOff>638174</xdr:colOff>
      <xdr:row>26</xdr:row>
      <xdr:rowOff>153266</xdr:rowOff>
    </xdr:to>
    <xdr:sp macro="" textlink="">
      <xdr:nvSpPr>
        <xdr:cNvPr id="3" name="テキスト ボックス 2">
          <a:extLst>
            <a:ext uri="{FF2B5EF4-FFF2-40B4-BE49-F238E27FC236}">
              <a16:creationId xmlns:a16="http://schemas.microsoft.com/office/drawing/2014/main" id="{FF4260F4-D52B-4DD1-847C-BA767231AC07}"/>
            </a:ext>
          </a:extLst>
        </xdr:cNvPr>
        <xdr:cNvSpPr txBox="1"/>
      </xdr:nvSpPr>
      <xdr:spPr>
        <a:xfrm>
          <a:off x="10731211" y="8899813"/>
          <a:ext cx="7071013" cy="1140403"/>
        </a:xfrm>
        <a:prstGeom prst="rect">
          <a:avLst/>
        </a:prstGeom>
        <a:solidFill>
          <a:srgbClr val="CC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latin typeface="+mn-ea"/>
              <a:ea typeface="+mn-ea"/>
            </a:rPr>
            <a:t>高齢者施設等で巡回接種を行った場合は、「備考」に施設名・接種日を記載してください。</a:t>
          </a:r>
          <a:endParaRPr kumimoji="1" lang="en-US" altLang="ja-JP" sz="1400" b="1">
            <a:latin typeface="+mn-ea"/>
            <a:ea typeface="+mn-ea"/>
          </a:endParaRPr>
        </a:p>
      </xdr:txBody>
    </xdr:sp>
    <xdr:clientData/>
  </xdr:twoCellAnchor>
  <xdr:twoCellAnchor>
    <xdr:from>
      <xdr:col>15</xdr:col>
      <xdr:colOff>453736</xdr:colOff>
      <xdr:row>2</xdr:row>
      <xdr:rowOff>174048</xdr:rowOff>
    </xdr:from>
    <xdr:to>
      <xdr:col>25</xdr:col>
      <xdr:colOff>647699</xdr:colOff>
      <xdr:row>7</xdr:row>
      <xdr:rowOff>219075</xdr:rowOff>
    </xdr:to>
    <xdr:sp macro="" textlink="">
      <xdr:nvSpPr>
        <xdr:cNvPr id="4" name="テキスト ボックス 3">
          <a:extLst>
            <a:ext uri="{FF2B5EF4-FFF2-40B4-BE49-F238E27FC236}">
              <a16:creationId xmlns:a16="http://schemas.microsoft.com/office/drawing/2014/main" id="{4B880014-6D73-48A8-8C58-CEF51920D2AB}"/>
            </a:ext>
          </a:extLst>
        </xdr:cNvPr>
        <xdr:cNvSpPr txBox="1"/>
      </xdr:nvSpPr>
      <xdr:spPr>
        <a:xfrm>
          <a:off x="10740736" y="1145598"/>
          <a:ext cx="7071013" cy="1902402"/>
        </a:xfrm>
        <a:prstGeom prst="rect">
          <a:avLst/>
        </a:prstGeom>
        <a:solidFill>
          <a:srgbClr val="CC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u="sng">
              <a:latin typeface="+mn-ea"/>
              <a:ea typeface="+mn-ea"/>
            </a:rPr>
            <a:t>≪時間外等の接種体制の有無の入力方法≫</a:t>
          </a:r>
        </a:p>
        <a:p>
          <a:r>
            <a:rPr kumimoji="1" lang="ja-JP" altLang="en-US" sz="1400" b="1">
              <a:latin typeface="+mn-ea"/>
              <a:ea typeface="+mn-ea"/>
            </a:rPr>
            <a:t>　・時間外等に接種体制を用意している場合は、当てはまる日の「時間外等の接種</a:t>
          </a:r>
        </a:p>
        <a:p>
          <a:r>
            <a:rPr kumimoji="1" lang="ja-JP" altLang="en-US" sz="1400" b="1">
              <a:latin typeface="+mn-ea"/>
              <a:ea typeface="+mn-ea"/>
            </a:rPr>
            <a:t>　体制の有無」のプルダウンから「〇」を選択してください。</a:t>
          </a:r>
          <a:endParaRPr kumimoji="1" lang="en-US" altLang="ja-JP" sz="1400" b="1">
            <a:latin typeface="+mn-ea"/>
            <a:ea typeface="+mn-ea"/>
          </a:endParaRPr>
        </a:p>
        <a:p>
          <a:r>
            <a:rPr kumimoji="1" lang="ja-JP" altLang="en-US" sz="1400" b="1">
              <a:latin typeface="+mn-ea"/>
              <a:ea typeface="+mn-ea"/>
            </a:rPr>
            <a:t>　・「〇」を選択した場合には、「備考」に時間外等の概要を記載してください。</a:t>
          </a:r>
        </a:p>
        <a:p>
          <a:r>
            <a:rPr kumimoji="1" lang="ja-JP" altLang="en-US" sz="1400" b="1">
              <a:latin typeface="+mn-ea"/>
              <a:ea typeface="+mn-ea"/>
            </a:rPr>
            <a:t>　（例：時間外に接種実施、夜間に予約枠用意、等）</a:t>
          </a:r>
        </a:p>
      </xdr:txBody>
    </xdr:sp>
    <xdr:clientData/>
  </xdr:twoCellAnchor>
  <xdr:twoCellAnchor>
    <xdr:from>
      <xdr:col>15</xdr:col>
      <xdr:colOff>463261</xdr:colOff>
      <xdr:row>18</xdr:row>
      <xdr:rowOff>0</xdr:rowOff>
    </xdr:from>
    <xdr:to>
      <xdr:col>25</xdr:col>
      <xdr:colOff>657224</xdr:colOff>
      <xdr:row>22</xdr:row>
      <xdr:rowOff>257175</xdr:rowOff>
    </xdr:to>
    <xdr:sp macro="" textlink="">
      <xdr:nvSpPr>
        <xdr:cNvPr id="5" name="テキスト ボックス 4">
          <a:extLst>
            <a:ext uri="{FF2B5EF4-FFF2-40B4-BE49-F238E27FC236}">
              <a16:creationId xmlns:a16="http://schemas.microsoft.com/office/drawing/2014/main" id="{3CC0F503-58DA-41FF-9E87-A19106C1C39A}"/>
            </a:ext>
          </a:extLst>
        </xdr:cNvPr>
        <xdr:cNvSpPr txBox="1"/>
      </xdr:nvSpPr>
      <xdr:spPr>
        <a:xfrm>
          <a:off x="10750261" y="6915150"/>
          <a:ext cx="7071013" cy="1743075"/>
        </a:xfrm>
        <a:prstGeom prst="rect">
          <a:avLst/>
        </a:prstGeom>
        <a:solidFill>
          <a:srgbClr val="CC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u="sng">
              <a:latin typeface="+mn-ea"/>
              <a:ea typeface="+mn-ea"/>
            </a:rPr>
            <a:t>≪留意事項≫</a:t>
          </a:r>
        </a:p>
        <a:p>
          <a:r>
            <a:rPr kumimoji="1" lang="ja-JP" altLang="en-US" sz="1400" b="1">
              <a:latin typeface="+mn-ea"/>
              <a:ea typeface="+mn-ea"/>
            </a:rPr>
            <a:t>　・週</a:t>
          </a:r>
          <a:r>
            <a:rPr kumimoji="1" lang="en-US" altLang="ja-JP" sz="1400" b="1">
              <a:latin typeface="+mn-ea"/>
              <a:ea typeface="+mn-ea"/>
            </a:rPr>
            <a:t>100</a:t>
          </a:r>
          <a:r>
            <a:rPr kumimoji="1" lang="ja-JP" altLang="en-US" sz="1400" b="1">
              <a:latin typeface="+mn-ea"/>
              <a:ea typeface="+mn-ea"/>
            </a:rPr>
            <a:t>回以上の接種を４週間以上行った場合、それぞれの１週間のうち、少なく</a:t>
          </a:r>
        </a:p>
        <a:p>
          <a:r>
            <a:rPr kumimoji="1" lang="ja-JP" altLang="en-US" sz="1400" b="1">
              <a:latin typeface="+mn-ea"/>
              <a:ea typeface="+mn-ea"/>
            </a:rPr>
            <a:t>　とも１日は、時間外等の接種体制用意や集団接種会場への医療従事者派遣を</a:t>
          </a:r>
        </a:p>
        <a:p>
          <a:r>
            <a:rPr kumimoji="1" lang="ja-JP" altLang="en-US" sz="1400" b="1">
              <a:latin typeface="+mn-ea"/>
              <a:ea typeface="+mn-ea"/>
            </a:rPr>
            <a:t>　行っている必要があります。</a:t>
          </a:r>
        </a:p>
        <a:p>
          <a:endParaRPr kumimoji="1" lang="en-US" altLang="ja-JP" sz="1400" b="1">
            <a:latin typeface="+mn-ea"/>
            <a:ea typeface="+mn-ea"/>
          </a:endParaRPr>
        </a:p>
      </xdr:txBody>
    </xdr:sp>
    <xdr:clientData/>
  </xdr:twoCellAnchor>
  <xdr:twoCellAnchor>
    <xdr:from>
      <xdr:col>15</xdr:col>
      <xdr:colOff>485775</xdr:colOff>
      <xdr:row>0</xdr:row>
      <xdr:rowOff>76200</xdr:rowOff>
    </xdr:from>
    <xdr:to>
      <xdr:col>16</xdr:col>
      <xdr:colOff>495300</xdr:colOff>
      <xdr:row>1</xdr:row>
      <xdr:rowOff>114300</xdr:rowOff>
    </xdr:to>
    <xdr:sp macro="" textlink="">
      <xdr:nvSpPr>
        <xdr:cNvPr id="6" name="正方形/長方形 5">
          <a:extLst>
            <a:ext uri="{FF2B5EF4-FFF2-40B4-BE49-F238E27FC236}">
              <a16:creationId xmlns:a16="http://schemas.microsoft.com/office/drawing/2014/main" id="{AC194721-FFA9-46B2-A92F-7D8B54E5E74C}"/>
            </a:ext>
          </a:extLst>
        </xdr:cNvPr>
        <xdr:cNvSpPr/>
      </xdr:nvSpPr>
      <xdr:spPr>
        <a:xfrm>
          <a:off x="10772775" y="76200"/>
          <a:ext cx="714375" cy="409575"/>
        </a:xfrm>
        <a:prstGeom prst="rect">
          <a:avLst/>
        </a:prstGeom>
        <a:solidFill>
          <a:srgbClr val="FFE1E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800">
            <a:solidFill>
              <a:schemeClr val="tx1"/>
            </a:solidFill>
          </a:endParaRPr>
        </a:p>
      </xdr:txBody>
    </xdr:sp>
    <xdr:clientData/>
  </xdr:twoCellAnchor>
  <xdr:twoCellAnchor>
    <xdr:from>
      <xdr:col>16</xdr:col>
      <xdr:colOff>457200</xdr:colOff>
      <xdr:row>0</xdr:row>
      <xdr:rowOff>76200</xdr:rowOff>
    </xdr:from>
    <xdr:to>
      <xdr:col>21</xdr:col>
      <xdr:colOff>419100</xdr:colOff>
      <xdr:row>1</xdr:row>
      <xdr:rowOff>114300</xdr:rowOff>
    </xdr:to>
    <xdr:sp macro="" textlink="">
      <xdr:nvSpPr>
        <xdr:cNvPr id="7" name="正方形/長方形 6">
          <a:extLst>
            <a:ext uri="{FF2B5EF4-FFF2-40B4-BE49-F238E27FC236}">
              <a16:creationId xmlns:a16="http://schemas.microsoft.com/office/drawing/2014/main" id="{A3E58E41-8783-4429-AEB1-62F90C801225}"/>
            </a:ext>
          </a:extLst>
        </xdr:cNvPr>
        <xdr:cNvSpPr/>
      </xdr:nvSpPr>
      <xdr:spPr>
        <a:xfrm>
          <a:off x="11449050" y="76200"/>
          <a:ext cx="3390900" cy="4095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800">
              <a:solidFill>
                <a:srgbClr val="FF0000"/>
              </a:solidFill>
            </a:rPr>
            <a:t>の色のセルに入力すること</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R136"/>
  <sheetViews>
    <sheetView view="pageBreakPreview" topLeftCell="A58" zoomScale="85" zoomScaleNormal="55" zoomScaleSheetLayoutView="85" workbookViewId="0">
      <selection activeCell="K71" sqref="K71"/>
    </sheetView>
  </sheetViews>
  <sheetFormatPr defaultRowHeight="24.75" customHeight="1" x14ac:dyDescent="0.15"/>
  <cols>
    <col min="1" max="10" width="8.875" style="7" customWidth="1"/>
    <col min="11" max="11" width="8.875" style="37" customWidth="1"/>
    <col min="12" max="12" width="8.875" style="7" customWidth="1"/>
    <col min="13" max="13" width="10.75" style="7" customWidth="1"/>
    <col min="14" max="15" width="8.875" style="7" customWidth="1"/>
    <col min="16" max="16" width="9.25" style="7" customWidth="1"/>
    <col min="17" max="17" width="9" style="8" customWidth="1"/>
    <col min="18" max="16384" width="9" style="8"/>
  </cols>
  <sheetData>
    <row r="1" spans="1:16" ht="29.25" customHeight="1" x14ac:dyDescent="0.15">
      <c r="A1" s="128" t="s">
        <v>84</v>
      </c>
      <c r="B1" s="128"/>
      <c r="C1" s="128"/>
      <c r="D1" s="129" t="str">
        <f>H78</f>
        <v>医療法人××　〇〇クリニック</v>
      </c>
      <c r="E1" s="129"/>
      <c r="F1" s="129"/>
      <c r="G1" s="129"/>
      <c r="H1" s="129"/>
      <c r="I1" s="129"/>
      <c r="J1" s="129"/>
      <c r="K1" s="129"/>
      <c r="N1" s="142" t="s">
        <v>0</v>
      </c>
      <c r="O1" s="142"/>
      <c r="P1" s="8"/>
    </row>
    <row r="2" spans="1:16" ht="47.25" customHeight="1" x14ac:dyDescent="0.15">
      <c r="A2" s="85" t="s">
        <v>1</v>
      </c>
      <c r="B2" s="85"/>
      <c r="C2" s="85"/>
      <c r="D2" s="85"/>
      <c r="E2" s="85"/>
      <c r="F2" s="85"/>
      <c r="G2" s="85"/>
      <c r="H2" s="85"/>
      <c r="I2" s="85"/>
      <c r="J2" s="85"/>
      <c r="K2" s="85"/>
      <c r="L2" s="85"/>
      <c r="M2" s="85"/>
      <c r="N2" s="85"/>
      <c r="O2" s="42" t="s">
        <v>2</v>
      </c>
    </row>
    <row r="3" spans="1:16" ht="29.25" customHeight="1" x14ac:dyDescent="0.15">
      <c r="A3" s="9"/>
      <c r="B3" s="9"/>
      <c r="C3" s="9"/>
      <c r="D3" s="9"/>
      <c r="E3" s="9"/>
      <c r="F3" s="9"/>
      <c r="G3" s="9"/>
      <c r="H3" s="9"/>
      <c r="I3" s="9"/>
      <c r="J3" s="9"/>
      <c r="K3" s="10"/>
      <c r="L3" s="9"/>
      <c r="M3" s="9"/>
      <c r="O3" s="42"/>
    </row>
    <row r="4" spans="1:16" ht="29.25" customHeight="1" x14ac:dyDescent="0.15">
      <c r="A4" s="143" t="s">
        <v>3</v>
      </c>
      <c r="B4" s="143"/>
      <c r="C4" s="143"/>
      <c r="D4" s="143"/>
      <c r="E4" s="143"/>
      <c r="F4" s="143"/>
      <c r="G4" s="143"/>
      <c r="H4" s="143"/>
      <c r="I4" s="143"/>
      <c r="J4" s="143"/>
      <c r="K4" s="143"/>
      <c r="L4" s="143"/>
      <c r="M4" s="143"/>
      <c r="N4" s="143"/>
      <c r="O4" s="143"/>
    </row>
    <row r="5" spans="1:16" ht="29.25" customHeight="1" x14ac:dyDescent="0.15">
      <c r="A5" s="80" t="s">
        <v>4</v>
      </c>
      <c r="B5" s="80"/>
      <c r="C5" s="80"/>
      <c r="D5" s="80"/>
      <c r="E5" s="80"/>
      <c r="F5" s="80"/>
      <c r="G5" s="80"/>
      <c r="H5" s="80"/>
      <c r="I5" s="80"/>
      <c r="J5" s="144"/>
      <c r="K5" s="130" t="s">
        <v>10</v>
      </c>
      <c r="L5" s="131" t="s">
        <v>11</v>
      </c>
      <c r="M5" s="131" t="s">
        <v>12</v>
      </c>
      <c r="N5" s="133" t="s">
        <v>13</v>
      </c>
      <c r="O5" s="134"/>
    </row>
    <row r="6" spans="1:16" ht="29.25" customHeight="1" x14ac:dyDescent="0.15">
      <c r="D6" s="39" t="str">
        <f>TEXT(D7,"(aaa)")</f>
        <v>(月)</v>
      </c>
      <c r="E6" s="39" t="str">
        <f t="shared" ref="E6:J6" si="0">TEXT(E7,"(aaa)")</f>
        <v>(火)</v>
      </c>
      <c r="F6" s="39" t="str">
        <f t="shared" si="0"/>
        <v>(水)</v>
      </c>
      <c r="G6" s="39" t="str">
        <f t="shared" si="0"/>
        <v>(木)</v>
      </c>
      <c r="H6" s="39" t="str">
        <f t="shared" si="0"/>
        <v>(金)</v>
      </c>
      <c r="I6" s="39" t="str">
        <f t="shared" si="0"/>
        <v>(土)</v>
      </c>
      <c r="J6" s="39" t="str">
        <f t="shared" si="0"/>
        <v>(日)</v>
      </c>
      <c r="K6" s="130"/>
      <c r="L6" s="132"/>
      <c r="M6" s="132"/>
      <c r="N6" s="87"/>
      <c r="O6" s="135"/>
    </row>
    <row r="7" spans="1:16" ht="29.25" customHeight="1" x14ac:dyDescent="0.15">
      <c r="D7" s="11">
        <v>45047</v>
      </c>
      <c r="E7" s="11">
        <f t="shared" ref="E7:J7" si="1">D7+1</f>
        <v>45048</v>
      </c>
      <c r="F7" s="12">
        <f t="shared" si="1"/>
        <v>45049</v>
      </c>
      <c r="G7" s="12">
        <f t="shared" si="1"/>
        <v>45050</v>
      </c>
      <c r="H7" s="12">
        <f t="shared" si="1"/>
        <v>45051</v>
      </c>
      <c r="I7" s="13">
        <f t="shared" si="1"/>
        <v>45052</v>
      </c>
      <c r="J7" s="12">
        <f t="shared" si="1"/>
        <v>45053</v>
      </c>
      <c r="K7" s="14"/>
      <c r="L7" s="15"/>
      <c r="M7" s="16"/>
      <c r="N7" s="119"/>
      <c r="O7" s="120"/>
      <c r="P7" s="17"/>
    </row>
    <row r="8" spans="1:16" ht="29.25" customHeight="1" x14ac:dyDescent="0.15">
      <c r="A8" s="121" t="s">
        <v>5</v>
      </c>
      <c r="B8" s="122"/>
      <c r="C8" s="123"/>
      <c r="D8" s="1" t="s">
        <v>86</v>
      </c>
      <c r="E8" s="1"/>
      <c r="F8" s="1"/>
      <c r="G8" s="1"/>
      <c r="H8" s="1"/>
      <c r="I8" s="1"/>
      <c r="J8" s="1"/>
      <c r="K8" s="138">
        <f>SUM(D9:J9)</f>
        <v>0</v>
      </c>
      <c r="L8" s="136" t="str">
        <f>IF(K8&gt;=100,"100回以上","100回未満")</f>
        <v>100回未満</v>
      </c>
      <c r="M8" s="140" t="str">
        <f>IF(COUNTIF(D8:J8,"○")&gt;0,"実施","―")</f>
        <v>―</v>
      </c>
      <c r="N8" s="124"/>
      <c r="O8" s="125"/>
      <c r="P8" s="17"/>
    </row>
    <row r="9" spans="1:16" ht="29.25" customHeight="1" x14ac:dyDescent="0.15">
      <c r="A9" s="121" t="s">
        <v>91</v>
      </c>
      <c r="B9" s="122"/>
      <c r="C9" s="123"/>
      <c r="D9" s="2"/>
      <c r="E9" s="2"/>
      <c r="F9" s="2"/>
      <c r="G9" s="2"/>
      <c r="H9" s="2"/>
      <c r="I9" s="2"/>
      <c r="J9" s="2"/>
      <c r="K9" s="139"/>
      <c r="L9" s="137"/>
      <c r="M9" s="141"/>
      <c r="N9" s="126"/>
      <c r="O9" s="127"/>
      <c r="P9" s="17" t="str">
        <f>IF(K8&lt;100,IF(OR(L8="100回以上",L8="150回以上"),"エラー。接種回数と回数区分が一致しません",""),IF(K8&lt;150,IF(OR(L8="100回未満",L8="150回以上"),"エラー。接種回数と回数区分が一致しません",""),IF(L8="100回未満","エラー。接種回数と回数区分が一致しません","")))</f>
        <v/>
      </c>
    </row>
    <row r="10" spans="1:16" ht="29.25" customHeight="1" x14ac:dyDescent="0.15">
      <c r="A10" s="145"/>
      <c r="B10" s="146"/>
      <c r="C10" s="147"/>
      <c r="D10" s="11">
        <f>J7+1</f>
        <v>45054</v>
      </c>
      <c r="E10" s="11">
        <f>D10+1</f>
        <v>45055</v>
      </c>
      <c r="F10" s="11">
        <f t="shared" ref="F10:I25" si="2">E10+1</f>
        <v>45056</v>
      </c>
      <c r="G10" s="11">
        <f t="shared" si="2"/>
        <v>45057</v>
      </c>
      <c r="H10" s="11">
        <f t="shared" si="2"/>
        <v>45058</v>
      </c>
      <c r="I10" s="13">
        <f t="shared" si="2"/>
        <v>45059</v>
      </c>
      <c r="J10" s="12">
        <f>I10+1</f>
        <v>45060</v>
      </c>
      <c r="K10" s="14"/>
      <c r="L10" s="15"/>
      <c r="M10" s="16"/>
      <c r="N10" s="119"/>
      <c r="O10" s="120"/>
      <c r="P10" s="17"/>
    </row>
    <row r="11" spans="1:16" ht="29.25" customHeight="1" x14ac:dyDescent="0.15">
      <c r="A11" s="116" t="s">
        <v>6</v>
      </c>
      <c r="B11" s="117"/>
      <c r="C11" s="118"/>
      <c r="D11" s="1"/>
      <c r="E11" s="1"/>
      <c r="F11" s="1"/>
      <c r="G11" s="1"/>
      <c r="H11" s="1"/>
      <c r="I11" s="1"/>
      <c r="J11" s="1"/>
      <c r="K11" s="138">
        <f>SUM(D12:J12)</f>
        <v>0</v>
      </c>
      <c r="L11" s="136" t="str">
        <f>IF(K11&gt;=100,"100回以上","100回未満")</f>
        <v>100回未満</v>
      </c>
      <c r="M11" s="148" t="str">
        <f>IF(COUNTIF(D11:J11,"○")&gt;0,"実施","―")</f>
        <v>―</v>
      </c>
      <c r="N11" s="124"/>
      <c r="O11" s="125"/>
      <c r="P11" s="17"/>
    </row>
    <row r="12" spans="1:16" ht="29.25" customHeight="1" x14ac:dyDescent="0.15">
      <c r="A12" s="121" t="s">
        <v>91</v>
      </c>
      <c r="B12" s="122"/>
      <c r="C12" s="123"/>
      <c r="D12" s="2"/>
      <c r="E12" s="2"/>
      <c r="F12" s="2"/>
      <c r="G12" s="2"/>
      <c r="H12" s="2"/>
      <c r="I12" s="2"/>
      <c r="J12" s="2"/>
      <c r="K12" s="139"/>
      <c r="L12" s="137"/>
      <c r="M12" s="149"/>
      <c r="N12" s="126"/>
      <c r="O12" s="127"/>
      <c r="P12" s="17" t="str">
        <f>IF(K12&lt;100,IF(OR(L12="100回以上",L12="150回以上"),"エラー。接種回数と回数区分が一致しません",""),IF(K12&lt;150,IF(OR(L12="100回未満",L12="150回以上"),"エラー。接種回数と回数区分が一致しません",""),IF(L12="100回未満","エラー。接種回数と回数区分が一致しません","")))</f>
        <v/>
      </c>
    </row>
    <row r="13" spans="1:16" ht="29.25" customHeight="1" x14ac:dyDescent="0.15">
      <c r="A13" s="145"/>
      <c r="B13" s="146"/>
      <c r="C13" s="147"/>
      <c r="D13" s="11">
        <f>J10+1</f>
        <v>45061</v>
      </c>
      <c r="E13" s="11">
        <f>D13+1</f>
        <v>45062</v>
      </c>
      <c r="F13" s="11">
        <f t="shared" si="2"/>
        <v>45063</v>
      </c>
      <c r="G13" s="11">
        <f t="shared" si="2"/>
        <v>45064</v>
      </c>
      <c r="H13" s="11">
        <f t="shared" si="2"/>
        <v>45065</v>
      </c>
      <c r="I13" s="13">
        <f t="shared" si="2"/>
        <v>45066</v>
      </c>
      <c r="J13" s="12">
        <f>I13+1</f>
        <v>45067</v>
      </c>
      <c r="K13" s="14"/>
      <c r="L13" s="15"/>
      <c r="M13" s="16"/>
      <c r="N13" s="119"/>
      <c r="O13" s="120"/>
      <c r="P13" s="17"/>
    </row>
    <row r="14" spans="1:16" ht="29.25" customHeight="1" x14ac:dyDescent="0.15">
      <c r="A14" s="116" t="s">
        <v>7</v>
      </c>
      <c r="B14" s="117"/>
      <c r="C14" s="118"/>
      <c r="D14" s="1" t="s">
        <v>86</v>
      </c>
      <c r="E14" s="1"/>
      <c r="F14" s="1"/>
      <c r="G14" s="1"/>
      <c r="H14" s="1"/>
      <c r="I14" s="1"/>
      <c r="J14" s="1"/>
      <c r="K14" s="138">
        <f>SUM(D15:J15)</f>
        <v>0</v>
      </c>
      <c r="L14" s="136" t="str">
        <f>IF(K14&gt;=100,"100回以上","100回未満")</f>
        <v>100回未満</v>
      </c>
      <c r="M14" s="148" t="str">
        <f>IF(COUNTIF(D14:J14,"○")&gt;0,"実施","―")</f>
        <v>―</v>
      </c>
      <c r="N14" s="124"/>
      <c r="O14" s="125"/>
      <c r="P14" s="17"/>
    </row>
    <row r="15" spans="1:16" ht="29.25" customHeight="1" x14ac:dyDescent="0.15">
      <c r="A15" s="121" t="s">
        <v>91</v>
      </c>
      <c r="B15" s="122"/>
      <c r="C15" s="123"/>
      <c r="D15" s="2"/>
      <c r="E15" s="2"/>
      <c r="F15" s="2"/>
      <c r="G15" s="2"/>
      <c r="H15" s="2"/>
      <c r="I15" s="2"/>
      <c r="J15" s="2"/>
      <c r="K15" s="139"/>
      <c r="L15" s="137"/>
      <c r="M15" s="149"/>
      <c r="N15" s="126"/>
      <c r="O15" s="127"/>
      <c r="P15" s="17" t="str">
        <f>IF(K15&lt;100,IF(OR(L15="100回以上",L15="150回以上"),"エラー。接種回数と回数区分が一致しません",""),IF(K15&lt;150,IF(OR(L15="100回未満",L15="150回以上"),"エラー。接種回数と回数区分が一致しません",""),IF(L15="100回未満","エラー。接種回数と回数区分が一致しません","")))</f>
        <v/>
      </c>
    </row>
    <row r="16" spans="1:16" ht="29.25" customHeight="1" x14ac:dyDescent="0.15">
      <c r="A16" s="145"/>
      <c r="B16" s="146"/>
      <c r="C16" s="147"/>
      <c r="D16" s="11">
        <f>J13+1</f>
        <v>45068</v>
      </c>
      <c r="E16" s="11">
        <f>D16+1</f>
        <v>45069</v>
      </c>
      <c r="F16" s="11">
        <f t="shared" si="2"/>
        <v>45070</v>
      </c>
      <c r="G16" s="11">
        <f t="shared" si="2"/>
        <v>45071</v>
      </c>
      <c r="H16" s="11">
        <f t="shared" si="2"/>
        <v>45072</v>
      </c>
      <c r="I16" s="13">
        <f t="shared" si="2"/>
        <v>45073</v>
      </c>
      <c r="J16" s="12">
        <f>I16+1</f>
        <v>45074</v>
      </c>
      <c r="K16" s="14"/>
      <c r="L16" s="15"/>
      <c r="M16" s="16"/>
      <c r="N16" s="119"/>
      <c r="O16" s="120"/>
      <c r="P16" s="17"/>
    </row>
    <row r="17" spans="1:16" ht="29.25" customHeight="1" x14ac:dyDescent="0.15">
      <c r="A17" s="116" t="s">
        <v>7</v>
      </c>
      <c r="B17" s="117"/>
      <c r="C17" s="118"/>
      <c r="D17" s="1" t="s">
        <v>86</v>
      </c>
      <c r="E17" s="1"/>
      <c r="F17" s="1"/>
      <c r="G17" s="1"/>
      <c r="H17" s="1"/>
      <c r="I17" s="1"/>
      <c r="J17" s="1"/>
      <c r="K17" s="138">
        <f>SUM(D18:J18)</f>
        <v>0</v>
      </c>
      <c r="L17" s="136" t="str">
        <f>IF(K17&gt;=100,"100回以上","100回未満")</f>
        <v>100回未満</v>
      </c>
      <c r="M17" s="148" t="str">
        <f>IF(COUNTIF(D17:J17,"○")&gt;0,"実施","―")</f>
        <v>―</v>
      </c>
      <c r="N17" s="124"/>
      <c r="O17" s="125"/>
      <c r="P17" s="17"/>
    </row>
    <row r="18" spans="1:16" ht="29.25" customHeight="1" x14ac:dyDescent="0.15">
      <c r="A18" s="121" t="s">
        <v>91</v>
      </c>
      <c r="B18" s="122"/>
      <c r="C18" s="123"/>
      <c r="D18" s="2"/>
      <c r="E18" s="2"/>
      <c r="F18" s="2"/>
      <c r="G18" s="2"/>
      <c r="H18" s="2"/>
      <c r="I18" s="2"/>
      <c r="J18" s="2"/>
      <c r="K18" s="139"/>
      <c r="L18" s="137"/>
      <c r="M18" s="149"/>
      <c r="N18" s="126"/>
      <c r="O18" s="127"/>
      <c r="P18" s="17" t="str">
        <f>IF(K18&lt;100,IF(OR(L18="100回以上",L18="150回以上"),"エラー。接種回数と回数区分が一致しません",""),IF(K18&lt;150,IF(OR(L18="100回未満",L18="150回以上"),"エラー。接種回数と回数区分が一致しません",""),IF(L18="100回未満","エラー。接種回数と回数区分が一致しません","")))</f>
        <v/>
      </c>
    </row>
    <row r="19" spans="1:16" ht="29.25" customHeight="1" x14ac:dyDescent="0.15">
      <c r="A19" s="145"/>
      <c r="B19" s="146"/>
      <c r="C19" s="147"/>
      <c r="D19" s="11">
        <f>J16+1</f>
        <v>45075</v>
      </c>
      <c r="E19" s="11">
        <f>D19+1</f>
        <v>45076</v>
      </c>
      <c r="F19" s="11">
        <f t="shared" si="2"/>
        <v>45077</v>
      </c>
      <c r="G19" s="11">
        <f t="shared" si="2"/>
        <v>45078</v>
      </c>
      <c r="H19" s="11">
        <f t="shared" si="2"/>
        <v>45079</v>
      </c>
      <c r="I19" s="13">
        <f t="shared" si="2"/>
        <v>45080</v>
      </c>
      <c r="J19" s="12">
        <f>I19+1</f>
        <v>45081</v>
      </c>
      <c r="K19" s="14"/>
      <c r="L19" s="15"/>
      <c r="M19" s="16"/>
      <c r="N19" s="119"/>
      <c r="O19" s="120"/>
      <c r="P19" s="17"/>
    </row>
    <row r="20" spans="1:16" ht="29.25" customHeight="1" x14ac:dyDescent="0.15">
      <c r="A20" s="116" t="s">
        <v>8</v>
      </c>
      <c r="B20" s="117"/>
      <c r="C20" s="118"/>
      <c r="D20" s="1" t="s">
        <v>86</v>
      </c>
      <c r="E20" s="1"/>
      <c r="F20" s="1"/>
      <c r="G20" s="1"/>
      <c r="H20" s="1"/>
      <c r="I20" s="1"/>
      <c r="J20" s="1"/>
      <c r="K20" s="138">
        <f>SUM(D21:J21)</f>
        <v>0</v>
      </c>
      <c r="L20" s="136" t="str">
        <f>IF(K20&gt;=100,"100回以上","100回未満")</f>
        <v>100回未満</v>
      </c>
      <c r="M20" s="148" t="str">
        <f>IF(COUNTIF(D20:J20,"○")&gt;0,"実施","―")</f>
        <v>―</v>
      </c>
      <c r="N20" s="124"/>
      <c r="O20" s="125"/>
      <c r="P20" s="17"/>
    </row>
    <row r="21" spans="1:16" ht="29.25" customHeight="1" x14ac:dyDescent="0.15">
      <c r="A21" s="121" t="s">
        <v>91</v>
      </c>
      <c r="B21" s="122"/>
      <c r="C21" s="123"/>
      <c r="D21" s="2"/>
      <c r="E21" s="2"/>
      <c r="F21" s="2"/>
      <c r="G21" s="2"/>
      <c r="H21" s="2"/>
      <c r="I21" s="2"/>
      <c r="J21" s="2"/>
      <c r="K21" s="139"/>
      <c r="L21" s="137"/>
      <c r="M21" s="149"/>
      <c r="N21" s="126"/>
      <c r="O21" s="127"/>
      <c r="P21" s="17" t="str">
        <f>IF(K21&lt;100,IF(OR(L21="100回以上",L21="150回以上"),"エラー。接種回数と回数区分が一致しません",""),IF(K21&lt;150,IF(OR(L21="100回未満",L21="150回以上"),"エラー。接種回数と回数区分が一致しません",""),IF(L21="100回未満","エラー。接種回数と回数区分が一致しません","")))</f>
        <v/>
      </c>
    </row>
    <row r="22" spans="1:16" ht="29.25" customHeight="1" x14ac:dyDescent="0.15">
      <c r="A22" s="145"/>
      <c r="B22" s="146"/>
      <c r="C22" s="147"/>
      <c r="D22" s="11">
        <f>J19+1</f>
        <v>45082</v>
      </c>
      <c r="E22" s="11">
        <f>D22+1</f>
        <v>45083</v>
      </c>
      <c r="F22" s="11">
        <f t="shared" si="2"/>
        <v>45084</v>
      </c>
      <c r="G22" s="11">
        <f t="shared" si="2"/>
        <v>45085</v>
      </c>
      <c r="H22" s="11">
        <f t="shared" si="2"/>
        <v>45086</v>
      </c>
      <c r="I22" s="13">
        <f t="shared" si="2"/>
        <v>45087</v>
      </c>
      <c r="J22" s="12">
        <f>I22+1</f>
        <v>45088</v>
      </c>
      <c r="K22" s="14"/>
      <c r="L22" s="15"/>
      <c r="M22" s="16"/>
      <c r="N22" s="119"/>
      <c r="O22" s="120"/>
      <c r="P22" s="17"/>
    </row>
    <row r="23" spans="1:16" ht="29.25" customHeight="1" x14ac:dyDescent="0.15">
      <c r="A23" s="116" t="s">
        <v>7</v>
      </c>
      <c r="B23" s="117"/>
      <c r="C23" s="118"/>
      <c r="D23" s="1" t="s">
        <v>86</v>
      </c>
      <c r="E23" s="1"/>
      <c r="F23" s="1"/>
      <c r="G23" s="1"/>
      <c r="H23" s="1"/>
      <c r="I23" s="1"/>
      <c r="J23" s="1"/>
      <c r="K23" s="138">
        <f>SUM(D24:J24)</f>
        <v>0</v>
      </c>
      <c r="L23" s="136" t="str">
        <f>IF(K23&gt;=100,"100回以上","100回未満")</f>
        <v>100回未満</v>
      </c>
      <c r="M23" s="148" t="str">
        <f>IF(COUNTIF(D23:J23,"○")&gt;0,"実施","―")</f>
        <v>―</v>
      </c>
      <c r="N23" s="124"/>
      <c r="O23" s="125"/>
      <c r="P23" s="17"/>
    </row>
    <row r="24" spans="1:16" ht="29.25" customHeight="1" x14ac:dyDescent="0.15">
      <c r="A24" s="121" t="s">
        <v>91</v>
      </c>
      <c r="B24" s="122"/>
      <c r="C24" s="123"/>
      <c r="D24" s="2"/>
      <c r="E24" s="2"/>
      <c r="F24" s="2"/>
      <c r="G24" s="2"/>
      <c r="H24" s="2"/>
      <c r="I24" s="2"/>
      <c r="J24" s="2"/>
      <c r="K24" s="139"/>
      <c r="L24" s="137"/>
      <c r="M24" s="149"/>
      <c r="N24" s="126"/>
      <c r="O24" s="127"/>
      <c r="P24" s="17" t="str">
        <f>IF(K24&lt;100,IF(OR(L24="100回以上",L24="150回以上"),"エラー。接種回数と回数区分が一致しません",""),IF(K24&lt;150,IF(OR(L24="100回未満",L24="150回以上"),"エラー。接種回数と回数区分が一致しません",""),IF(L24="100回未満","エラー。接種回数と回数区分が一致しません","")))</f>
        <v/>
      </c>
    </row>
    <row r="25" spans="1:16" ht="29.25" customHeight="1" x14ac:dyDescent="0.15">
      <c r="A25" s="145"/>
      <c r="B25" s="146"/>
      <c r="C25" s="147"/>
      <c r="D25" s="11">
        <f>J22+1</f>
        <v>45089</v>
      </c>
      <c r="E25" s="11">
        <f>D25+1</f>
        <v>45090</v>
      </c>
      <c r="F25" s="11">
        <f t="shared" si="2"/>
        <v>45091</v>
      </c>
      <c r="G25" s="11">
        <f t="shared" si="2"/>
        <v>45092</v>
      </c>
      <c r="H25" s="11">
        <f t="shared" si="2"/>
        <v>45093</v>
      </c>
      <c r="I25" s="13">
        <f t="shared" si="2"/>
        <v>45094</v>
      </c>
      <c r="J25" s="12">
        <f>I25+1</f>
        <v>45095</v>
      </c>
      <c r="K25" s="14"/>
      <c r="L25" s="15"/>
      <c r="M25" s="16"/>
      <c r="N25" s="119"/>
      <c r="O25" s="120"/>
      <c r="P25" s="17"/>
    </row>
    <row r="26" spans="1:16" ht="29.25" customHeight="1" x14ac:dyDescent="0.15">
      <c r="A26" s="116" t="s">
        <v>8</v>
      </c>
      <c r="B26" s="117"/>
      <c r="C26" s="118"/>
      <c r="D26" s="1"/>
      <c r="E26" s="1"/>
      <c r="F26" s="1"/>
      <c r="G26" s="1"/>
      <c r="H26" s="1"/>
      <c r="I26" s="1"/>
      <c r="J26" s="1"/>
      <c r="K26" s="138">
        <f>SUM(D27:J27)</f>
        <v>0</v>
      </c>
      <c r="L26" s="136" t="str">
        <f>IF(K26&gt;=100,"100回以上","100回未満")</f>
        <v>100回未満</v>
      </c>
      <c r="M26" s="148" t="str">
        <f>IF(COUNTIF(D26:J26,"○")&gt;0,"実施","―")</f>
        <v>―</v>
      </c>
      <c r="N26" s="124"/>
      <c r="O26" s="125"/>
      <c r="P26" s="17"/>
    </row>
    <row r="27" spans="1:16" ht="29.25" customHeight="1" x14ac:dyDescent="0.15">
      <c r="A27" s="121" t="s">
        <v>91</v>
      </c>
      <c r="B27" s="122"/>
      <c r="C27" s="123"/>
      <c r="D27" s="2"/>
      <c r="E27" s="2"/>
      <c r="F27" s="2"/>
      <c r="G27" s="2"/>
      <c r="H27" s="2"/>
      <c r="I27" s="2"/>
      <c r="J27" s="2"/>
      <c r="K27" s="139"/>
      <c r="L27" s="137"/>
      <c r="M27" s="149"/>
      <c r="N27" s="126"/>
      <c r="O27" s="127"/>
      <c r="P27" s="17" t="str">
        <f>IF(K27&lt;100,IF(OR(L27="100回以上",L27="150回以上"),"エラー。接種回数と回数区分が一致しません",""),IF(K27&lt;150,IF(OR(L27="100回未満",L27="150回以上"),"エラー。接種回数と回数区分が一致しません",""),IF(L27="100回未満","エラー。接種回数と回数区分が一致しません","")))</f>
        <v/>
      </c>
    </row>
    <row r="28" spans="1:16" ht="29.25" customHeight="1" x14ac:dyDescent="0.15">
      <c r="A28" s="145"/>
      <c r="B28" s="146"/>
      <c r="C28" s="147"/>
      <c r="D28" s="11">
        <f>J25+1</f>
        <v>45096</v>
      </c>
      <c r="E28" s="11">
        <f>D28+1</f>
        <v>45097</v>
      </c>
      <c r="F28" s="11">
        <f t="shared" ref="F28:I28" si="3">E28+1</f>
        <v>45098</v>
      </c>
      <c r="G28" s="11">
        <f t="shared" si="3"/>
        <v>45099</v>
      </c>
      <c r="H28" s="11">
        <f t="shared" si="3"/>
        <v>45100</v>
      </c>
      <c r="I28" s="13">
        <f t="shared" si="3"/>
        <v>45101</v>
      </c>
      <c r="J28" s="12">
        <f>I28+1</f>
        <v>45102</v>
      </c>
      <c r="K28" s="14"/>
      <c r="L28" s="15"/>
      <c r="M28" s="16"/>
      <c r="N28" s="119"/>
      <c r="O28" s="120"/>
      <c r="P28" s="17"/>
    </row>
    <row r="29" spans="1:16" ht="29.25" customHeight="1" x14ac:dyDescent="0.15">
      <c r="A29" s="116" t="s">
        <v>7</v>
      </c>
      <c r="B29" s="117"/>
      <c r="C29" s="118"/>
      <c r="D29" s="1"/>
      <c r="E29" s="1"/>
      <c r="F29" s="1"/>
      <c r="G29" s="1"/>
      <c r="H29" s="1"/>
      <c r="I29" s="1"/>
      <c r="J29" s="1"/>
      <c r="K29" s="138">
        <f>SUM(D30:J30)</f>
        <v>0</v>
      </c>
      <c r="L29" s="136" t="str">
        <f>IF(K29&gt;=100,"100回以上","100回未満")</f>
        <v>100回未満</v>
      </c>
      <c r="M29" s="148" t="str">
        <f>IF(COUNTIF(D29:J29,"○")&gt;0,"実施","―")</f>
        <v>―</v>
      </c>
      <c r="N29" s="124"/>
      <c r="O29" s="125"/>
      <c r="P29" s="17"/>
    </row>
    <row r="30" spans="1:16" ht="29.25" customHeight="1" x14ac:dyDescent="0.15">
      <c r="A30" s="121" t="s">
        <v>91</v>
      </c>
      <c r="B30" s="122"/>
      <c r="C30" s="123"/>
      <c r="D30" s="2"/>
      <c r="E30" s="2"/>
      <c r="F30" s="2"/>
      <c r="G30" s="2"/>
      <c r="H30" s="2"/>
      <c r="I30" s="2"/>
      <c r="J30" s="2"/>
      <c r="K30" s="139"/>
      <c r="L30" s="137"/>
      <c r="M30" s="149"/>
      <c r="N30" s="126"/>
      <c r="O30" s="127"/>
      <c r="P30" s="17" t="str">
        <f>IF(K30&lt;100,IF(OR(L30="100回以上",L30="150回以上"),"エラー。接種回数と回数区分が一致しません",""),IF(K30&lt;150,IF(OR(L30="100回未満",L30="150回以上"),"エラー。接種回数と回数区分が一致しません",""),IF(L30="100回未満","エラー。接種回数と回数区分が一致しません","")))</f>
        <v/>
      </c>
    </row>
    <row r="31" spans="1:16" ht="29.25" customHeight="1" x14ac:dyDescent="0.15">
      <c r="A31" s="145"/>
      <c r="B31" s="146"/>
      <c r="C31" s="147"/>
      <c r="D31" s="11">
        <f>J28+1</f>
        <v>45103</v>
      </c>
      <c r="E31" s="11">
        <f>D31+1</f>
        <v>45104</v>
      </c>
      <c r="F31" s="11">
        <f t="shared" ref="F31" si="4">E31+1</f>
        <v>45105</v>
      </c>
      <c r="G31" s="11">
        <f t="shared" ref="G31" si="5">F31+1</f>
        <v>45106</v>
      </c>
      <c r="H31" s="11">
        <f t="shared" ref="H31" si="6">G31+1</f>
        <v>45107</v>
      </c>
      <c r="I31" s="13">
        <f t="shared" ref="I31" si="7">H31+1</f>
        <v>45108</v>
      </c>
      <c r="J31" s="12">
        <f>I31+1</f>
        <v>45109</v>
      </c>
      <c r="K31" s="14"/>
      <c r="L31" s="15"/>
      <c r="M31" s="16"/>
      <c r="N31" s="119"/>
      <c r="O31" s="120"/>
      <c r="P31" s="17"/>
    </row>
    <row r="32" spans="1:16" ht="29.25" customHeight="1" x14ac:dyDescent="0.15">
      <c r="A32" s="116" t="s">
        <v>6</v>
      </c>
      <c r="B32" s="117"/>
      <c r="C32" s="118"/>
      <c r="D32" s="1"/>
      <c r="E32" s="1"/>
      <c r="F32" s="1"/>
      <c r="G32" s="1"/>
      <c r="H32" s="1"/>
      <c r="I32" s="1"/>
      <c r="J32" s="1"/>
      <c r="K32" s="138">
        <f>SUM(D33:J33)</f>
        <v>0</v>
      </c>
      <c r="L32" s="136" t="str">
        <f>IF(K32&gt;=100,"100回以上","100回未満")</f>
        <v>100回未満</v>
      </c>
      <c r="M32" s="148" t="str">
        <f>IF(COUNTIF(D32:J32,"○")&gt;0,"実施","―")</f>
        <v>―</v>
      </c>
      <c r="N32" s="124"/>
      <c r="O32" s="125"/>
      <c r="P32" s="17"/>
    </row>
    <row r="33" spans="1:16" ht="29.25" customHeight="1" x14ac:dyDescent="0.15">
      <c r="A33" s="121" t="s">
        <v>91</v>
      </c>
      <c r="B33" s="122"/>
      <c r="C33" s="123"/>
      <c r="D33" s="2"/>
      <c r="E33" s="2"/>
      <c r="F33" s="2"/>
      <c r="G33" s="2"/>
      <c r="H33" s="2"/>
      <c r="I33" s="2"/>
      <c r="J33" s="2"/>
      <c r="K33" s="139"/>
      <c r="L33" s="137"/>
      <c r="M33" s="149"/>
      <c r="N33" s="126"/>
      <c r="O33" s="127"/>
      <c r="P33" s="17" t="str">
        <f>IF(K33&lt;100,IF(OR(L33="100回以上",L33="150回以上"),"エラー。接種回数と回数区分が一致しません",""),IF(K33&lt;150,IF(OR(L33="100回未満",L33="150回以上"),"エラー。接種回数と回数区分が一致しません",""),IF(L33="100回未満","エラー。接種回数と回数区分が一致しません","")))</f>
        <v/>
      </c>
    </row>
    <row r="34" spans="1:16" ht="29.25" customHeight="1" x14ac:dyDescent="0.15">
      <c r="A34" s="17"/>
      <c r="B34" s="17"/>
      <c r="C34" s="18"/>
      <c r="D34" s="18"/>
      <c r="E34" s="18"/>
      <c r="F34" s="18"/>
      <c r="G34" s="18"/>
      <c r="H34" s="18"/>
      <c r="I34" s="18"/>
      <c r="J34" s="18"/>
      <c r="K34" s="19"/>
      <c r="L34" s="18"/>
      <c r="M34" s="18"/>
      <c r="N34" s="20"/>
      <c r="O34" s="20"/>
      <c r="P34" s="17"/>
    </row>
    <row r="35" spans="1:16" ht="29.25" customHeight="1" x14ac:dyDescent="0.15">
      <c r="F35" s="79" t="s">
        <v>14</v>
      </c>
      <c r="G35" s="79"/>
      <c r="H35" s="79"/>
      <c r="I35" s="79"/>
      <c r="J35" s="79"/>
      <c r="K35" s="150">
        <f>K32+K29+K26+K23+K20+K17+K14+K11+K8</f>
        <v>0</v>
      </c>
      <c r="L35" s="151"/>
      <c r="O35" s="17"/>
    </row>
    <row r="36" spans="1:16" ht="29.25" customHeight="1" x14ac:dyDescent="0.15">
      <c r="O36" s="17"/>
    </row>
    <row r="37" spans="1:16" ht="26.25" customHeight="1" x14ac:dyDescent="0.15">
      <c r="H37" s="38"/>
      <c r="I37" s="38"/>
      <c r="J37" s="38"/>
      <c r="K37" s="21"/>
      <c r="N37" s="42" t="s">
        <v>9</v>
      </c>
      <c r="O37" s="8"/>
    </row>
    <row r="38" spans="1:16" ht="26.25" customHeight="1" x14ac:dyDescent="0.15">
      <c r="A38" s="80" t="s">
        <v>85</v>
      </c>
      <c r="B38" s="80"/>
      <c r="C38" s="80"/>
      <c r="D38" s="80"/>
      <c r="E38" s="80"/>
      <c r="F38" s="80"/>
      <c r="G38" s="80"/>
      <c r="H38" s="80"/>
      <c r="I38" s="80"/>
      <c r="J38" s="80"/>
      <c r="K38" s="80"/>
      <c r="L38" s="80"/>
      <c r="M38" s="80"/>
      <c r="N38" s="80"/>
      <c r="O38" s="80"/>
    </row>
    <row r="39" spans="1:16" ht="26.25" customHeight="1" thickBot="1" x14ac:dyDescent="0.2"/>
    <row r="40" spans="1:16" ht="26.25" customHeight="1" thickBot="1" x14ac:dyDescent="0.2">
      <c r="A40" s="42" t="s">
        <v>15</v>
      </c>
      <c r="B40" s="80" t="s">
        <v>41</v>
      </c>
      <c r="C40" s="80"/>
      <c r="D40" s="80"/>
      <c r="E40" s="80"/>
      <c r="F40" s="80"/>
      <c r="G40" s="80"/>
      <c r="H40" s="80"/>
      <c r="I40" s="80"/>
      <c r="J40" s="80"/>
      <c r="K40" s="7"/>
      <c r="L40" s="42" t="s">
        <v>16</v>
      </c>
      <c r="M40" s="42" t="s">
        <v>17</v>
      </c>
      <c r="N40" s="3"/>
    </row>
    <row r="41" spans="1:16" ht="26.25" customHeight="1" x14ac:dyDescent="0.15">
      <c r="A41" s="42"/>
      <c r="B41" s="115" t="s">
        <v>42</v>
      </c>
      <c r="C41" s="115"/>
      <c r="D41" s="115"/>
      <c r="E41" s="115"/>
      <c r="F41" s="115"/>
      <c r="G41" s="115"/>
      <c r="H41" s="115"/>
      <c r="I41" s="115"/>
      <c r="J41" s="115"/>
      <c r="K41" s="40"/>
      <c r="L41" s="42"/>
      <c r="M41" s="42"/>
      <c r="N41" s="17"/>
    </row>
    <row r="42" spans="1:16" ht="26.25" customHeight="1" thickBot="1" x14ac:dyDescent="0.2">
      <c r="A42" s="42"/>
    </row>
    <row r="43" spans="1:16" ht="26.25" customHeight="1" thickBot="1" x14ac:dyDescent="0.2">
      <c r="A43" s="42" t="s">
        <v>18</v>
      </c>
      <c r="B43" s="80" t="s">
        <v>19</v>
      </c>
      <c r="C43" s="80"/>
      <c r="D43" s="80"/>
      <c r="E43" s="80"/>
      <c r="F43" s="80"/>
      <c r="G43" s="80"/>
      <c r="H43" s="80"/>
      <c r="I43" s="80"/>
      <c r="J43" s="80"/>
      <c r="K43" s="80"/>
      <c r="L43" s="42" t="s">
        <v>16</v>
      </c>
      <c r="M43" s="42" t="s">
        <v>17</v>
      </c>
      <c r="N43" s="3"/>
    </row>
    <row r="44" spans="1:16" ht="26.25" customHeight="1" thickBot="1" x14ac:dyDescent="0.2">
      <c r="A44" s="42"/>
      <c r="J44" s="80" t="s">
        <v>20</v>
      </c>
      <c r="K44" s="80"/>
      <c r="L44" s="80"/>
      <c r="M44" s="80"/>
      <c r="N44" s="80"/>
      <c r="O44" s="80"/>
    </row>
    <row r="45" spans="1:16" ht="26.25" customHeight="1" thickBot="1" x14ac:dyDescent="0.2">
      <c r="A45" s="42"/>
      <c r="B45" s="42" t="s">
        <v>22</v>
      </c>
      <c r="C45" s="42" t="s">
        <v>21</v>
      </c>
      <c r="D45" s="3"/>
    </row>
    <row r="46" spans="1:16" ht="26.25" customHeight="1" thickBot="1" x14ac:dyDescent="0.2">
      <c r="A46" s="42"/>
    </row>
    <row r="47" spans="1:16" ht="26.25" customHeight="1" thickBot="1" x14ac:dyDescent="0.2">
      <c r="A47" s="42" t="s">
        <v>23</v>
      </c>
      <c r="B47" s="80" t="s">
        <v>24</v>
      </c>
      <c r="C47" s="80"/>
      <c r="D47" s="80"/>
      <c r="E47" s="80"/>
      <c r="F47" s="80"/>
      <c r="G47" s="80"/>
      <c r="H47" s="80"/>
      <c r="I47" s="80"/>
      <c r="J47" s="80"/>
      <c r="K47" s="80"/>
      <c r="L47" s="42" t="s">
        <v>16</v>
      </c>
      <c r="M47" s="42" t="s">
        <v>17</v>
      </c>
      <c r="N47" s="3"/>
    </row>
    <row r="48" spans="1:16" ht="26.25" customHeight="1" thickBot="1" x14ac:dyDescent="0.2">
      <c r="A48" s="42"/>
      <c r="J48" s="80" t="s">
        <v>25</v>
      </c>
      <c r="K48" s="80"/>
      <c r="L48" s="80"/>
      <c r="M48" s="80"/>
      <c r="N48" s="80"/>
      <c r="O48" s="80"/>
    </row>
    <row r="49" spans="1:11" ht="26.25" customHeight="1" thickBot="1" x14ac:dyDescent="0.2">
      <c r="A49" s="42"/>
      <c r="B49" s="42" t="s">
        <v>22</v>
      </c>
      <c r="C49" s="42" t="s">
        <v>21</v>
      </c>
      <c r="D49" s="3"/>
    </row>
    <row r="50" spans="1:11" ht="26.25" customHeight="1" x14ac:dyDescent="0.15">
      <c r="A50" s="42"/>
    </row>
    <row r="51" spans="1:11" ht="26.25" customHeight="1" x14ac:dyDescent="0.15">
      <c r="A51" s="42" t="s">
        <v>26</v>
      </c>
      <c r="B51" s="80" t="s">
        <v>27</v>
      </c>
      <c r="C51" s="80"/>
      <c r="D51" s="80"/>
      <c r="E51" s="80"/>
      <c r="F51" s="80"/>
      <c r="G51" s="80"/>
      <c r="H51" s="80"/>
      <c r="I51" s="80"/>
      <c r="J51" s="80"/>
      <c r="K51" s="80"/>
    </row>
    <row r="52" spans="1:11" ht="26.25" customHeight="1" x14ac:dyDescent="0.15">
      <c r="A52" s="42"/>
      <c r="B52" s="80" t="s">
        <v>28</v>
      </c>
      <c r="C52" s="80"/>
      <c r="D52" s="80"/>
      <c r="E52" s="80"/>
      <c r="F52" s="80"/>
      <c r="G52" s="80"/>
      <c r="H52" s="80"/>
      <c r="I52" s="80"/>
      <c r="J52" s="80"/>
    </row>
    <row r="53" spans="1:11" ht="26.25" customHeight="1" x14ac:dyDescent="0.15">
      <c r="B53" s="80"/>
      <c r="C53" s="80"/>
      <c r="D53" s="80"/>
      <c r="E53" s="80"/>
      <c r="F53" s="80"/>
      <c r="G53" s="80"/>
      <c r="H53" s="80"/>
      <c r="I53" s="80"/>
      <c r="J53" s="80"/>
    </row>
    <row r="54" spans="1:11" ht="26.25" customHeight="1" x14ac:dyDescent="0.15"/>
    <row r="55" spans="1:11" ht="26.25" customHeight="1" x14ac:dyDescent="0.15">
      <c r="A55" s="22" t="s">
        <v>31</v>
      </c>
      <c r="B55" s="80" t="s">
        <v>30</v>
      </c>
      <c r="C55" s="80"/>
      <c r="D55" s="80"/>
      <c r="E55" s="80"/>
      <c r="F55" s="80"/>
      <c r="G55" s="80"/>
      <c r="H55" s="80"/>
      <c r="I55" s="80"/>
      <c r="J55" s="80"/>
    </row>
    <row r="56" spans="1:11" ht="26.25" customHeight="1" x14ac:dyDescent="0.15">
      <c r="B56" s="80" t="s">
        <v>29</v>
      </c>
      <c r="C56" s="80"/>
      <c r="D56" s="80"/>
      <c r="E56" s="80"/>
      <c r="F56" s="80"/>
      <c r="G56" s="80"/>
      <c r="H56" s="80"/>
      <c r="I56" s="80"/>
      <c r="J56" s="80"/>
      <c r="K56" s="80"/>
    </row>
    <row r="57" spans="1:11" ht="26.25" customHeight="1" x14ac:dyDescent="0.15"/>
    <row r="58" spans="1:11" ht="26.25" customHeight="1" x14ac:dyDescent="0.15">
      <c r="A58" s="22" t="s">
        <v>33</v>
      </c>
      <c r="B58" s="80" t="s">
        <v>32</v>
      </c>
      <c r="C58" s="80"/>
      <c r="D58" s="80"/>
      <c r="E58" s="80"/>
      <c r="F58" s="80"/>
      <c r="G58" s="80"/>
      <c r="H58" s="80"/>
      <c r="I58" s="80"/>
      <c r="J58" s="80"/>
      <c r="K58" s="7"/>
    </row>
    <row r="59" spans="1:11" ht="26.25" customHeight="1" x14ac:dyDescent="0.15">
      <c r="A59" s="22"/>
      <c r="B59" s="80"/>
      <c r="C59" s="80"/>
      <c r="D59" s="80"/>
      <c r="E59" s="80"/>
      <c r="F59" s="80"/>
      <c r="G59" s="80"/>
      <c r="H59" s="80"/>
      <c r="I59" s="80"/>
      <c r="J59" s="80"/>
      <c r="K59" s="7"/>
    </row>
    <row r="60" spans="1:11" ht="26.25" customHeight="1" x14ac:dyDescent="0.15">
      <c r="B60" s="80"/>
      <c r="C60" s="80"/>
      <c r="D60" s="80"/>
      <c r="E60" s="80"/>
      <c r="F60" s="80"/>
      <c r="G60" s="80"/>
      <c r="H60" s="80"/>
      <c r="I60" s="80"/>
      <c r="J60" s="80"/>
      <c r="K60" s="7"/>
    </row>
    <row r="61" spans="1:11" ht="26.25" customHeight="1" x14ac:dyDescent="0.15"/>
    <row r="62" spans="1:11" ht="26.25" customHeight="1" x14ac:dyDescent="0.15">
      <c r="B62" s="80" t="s">
        <v>35</v>
      </c>
      <c r="C62" s="80"/>
      <c r="D62" s="80"/>
      <c r="E62" s="80"/>
      <c r="F62" s="80"/>
      <c r="G62" s="80"/>
      <c r="H62" s="80"/>
      <c r="I62" s="80"/>
      <c r="J62" s="80"/>
    </row>
    <row r="63" spans="1:11" ht="26.25" customHeight="1" x14ac:dyDescent="0.15">
      <c r="C63" s="42" t="s">
        <v>34</v>
      </c>
      <c r="D63" s="105"/>
      <c r="E63" s="106"/>
      <c r="F63" s="106"/>
      <c r="G63" s="106"/>
      <c r="H63" s="106"/>
      <c r="I63" s="106"/>
      <c r="J63" s="107"/>
    </row>
    <row r="64" spans="1:11" ht="26.25" customHeight="1" x14ac:dyDescent="0.15">
      <c r="D64" s="108"/>
      <c r="E64" s="109"/>
      <c r="F64" s="109"/>
      <c r="G64" s="109"/>
      <c r="H64" s="109"/>
      <c r="I64" s="109"/>
      <c r="J64" s="110"/>
    </row>
    <row r="65" spans="2:13" ht="26.25" customHeight="1" x14ac:dyDescent="0.15">
      <c r="D65" s="108"/>
      <c r="E65" s="109"/>
      <c r="F65" s="109"/>
      <c r="G65" s="109"/>
      <c r="H65" s="109"/>
      <c r="I65" s="109"/>
      <c r="J65" s="110"/>
    </row>
    <row r="66" spans="2:13" ht="26.25" customHeight="1" x14ac:dyDescent="0.15">
      <c r="D66" s="111"/>
      <c r="E66" s="112"/>
      <c r="F66" s="112"/>
      <c r="G66" s="112"/>
      <c r="H66" s="112"/>
      <c r="I66" s="112"/>
      <c r="J66" s="113"/>
    </row>
    <row r="67" spans="2:13" ht="26.25" customHeight="1" x14ac:dyDescent="0.15">
      <c r="D67" s="80" t="s">
        <v>36</v>
      </c>
      <c r="E67" s="80"/>
      <c r="F67" s="80"/>
      <c r="G67" s="80"/>
      <c r="H67" s="80"/>
      <c r="I67" s="80"/>
      <c r="J67" s="80"/>
    </row>
    <row r="68" spans="2:13" ht="26.25" customHeight="1" x14ac:dyDescent="0.15"/>
    <row r="69" spans="2:13" ht="26.25" customHeight="1" x14ac:dyDescent="0.15">
      <c r="B69" s="80" t="s">
        <v>37</v>
      </c>
      <c r="C69" s="80"/>
      <c r="D69" s="80"/>
      <c r="E69" s="80"/>
      <c r="F69" s="80"/>
      <c r="G69" s="80"/>
      <c r="H69" s="80"/>
      <c r="I69" s="80"/>
      <c r="J69" s="80"/>
    </row>
    <row r="70" spans="2:13" ht="26.25" customHeight="1" x14ac:dyDescent="0.15">
      <c r="C70" s="42" t="s">
        <v>34</v>
      </c>
      <c r="D70" s="105"/>
      <c r="E70" s="106"/>
      <c r="F70" s="106"/>
      <c r="G70" s="106"/>
      <c r="H70" s="106"/>
      <c r="I70" s="106"/>
      <c r="J70" s="107"/>
    </row>
    <row r="71" spans="2:13" ht="26.25" customHeight="1" x14ac:dyDescent="0.15">
      <c r="D71" s="108"/>
      <c r="E71" s="109"/>
      <c r="F71" s="109"/>
      <c r="G71" s="109"/>
      <c r="H71" s="109"/>
      <c r="I71" s="109"/>
      <c r="J71" s="110"/>
    </row>
    <row r="72" spans="2:13" ht="26.25" customHeight="1" x14ac:dyDescent="0.15">
      <c r="D72" s="108"/>
      <c r="E72" s="109"/>
      <c r="F72" s="109"/>
      <c r="G72" s="109"/>
      <c r="H72" s="109"/>
      <c r="I72" s="109"/>
      <c r="J72" s="110"/>
    </row>
    <row r="73" spans="2:13" ht="26.25" customHeight="1" x14ac:dyDescent="0.15">
      <c r="D73" s="111"/>
      <c r="E73" s="112"/>
      <c r="F73" s="112"/>
      <c r="G73" s="112"/>
      <c r="H73" s="112"/>
      <c r="I73" s="112"/>
      <c r="J73" s="113"/>
    </row>
    <row r="74" spans="2:13" ht="26.25" customHeight="1" x14ac:dyDescent="0.15"/>
    <row r="75" spans="2:13" ht="26.25" customHeight="1" x14ac:dyDescent="0.15">
      <c r="D75" s="114" t="s">
        <v>38</v>
      </c>
      <c r="E75" s="114"/>
      <c r="F75" s="114"/>
      <c r="G75" s="114"/>
      <c r="H75" s="114"/>
      <c r="I75" s="114"/>
      <c r="J75" s="114"/>
    </row>
    <row r="76" spans="2:13" ht="26.25" customHeight="1" x14ac:dyDescent="0.15"/>
    <row r="77" spans="2:13" ht="26.25" customHeight="1" x14ac:dyDescent="0.15">
      <c r="E77" s="8"/>
      <c r="F77" s="95" t="s">
        <v>53</v>
      </c>
      <c r="G77" s="95"/>
      <c r="H77" s="101" t="s">
        <v>43</v>
      </c>
      <c r="I77" s="101"/>
      <c r="J77" s="101"/>
      <c r="K77" s="101"/>
      <c r="L77" s="101"/>
      <c r="M77" s="8"/>
    </row>
    <row r="78" spans="2:13" ht="26.25" customHeight="1" x14ac:dyDescent="0.15">
      <c r="E78" s="8"/>
      <c r="F78" s="95" t="s">
        <v>39</v>
      </c>
      <c r="G78" s="95"/>
      <c r="H78" s="102" t="s">
        <v>92</v>
      </c>
      <c r="I78" s="102"/>
      <c r="J78" s="102"/>
      <c r="K78" s="102"/>
      <c r="L78" s="102"/>
      <c r="M78" s="8"/>
    </row>
    <row r="79" spans="2:13" ht="26.25" customHeight="1" x14ac:dyDescent="0.15">
      <c r="E79" s="8"/>
      <c r="F79" s="98" t="s">
        <v>51</v>
      </c>
      <c r="G79" s="98"/>
      <c r="H79" s="103" t="s">
        <v>44</v>
      </c>
      <c r="I79" s="103"/>
      <c r="J79" s="103"/>
      <c r="K79" s="103"/>
      <c r="L79" s="45" t="s">
        <v>40</v>
      </c>
      <c r="M79" s="8"/>
    </row>
    <row r="80" spans="2:13" ht="26.25" customHeight="1" x14ac:dyDescent="0.15">
      <c r="E80" s="8"/>
      <c r="F80" s="93" t="s">
        <v>52</v>
      </c>
      <c r="G80" s="93"/>
      <c r="H80" s="103"/>
      <c r="I80" s="103"/>
      <c r="J80" s="103"/>
      <c r="K80" s="23"/>
      <c r="L80" s="43"/>
      <c r="M80" s="8"/>
    </row>
    <row r="81" spans="1:44" ht="26.25" customHeight="1" x14ac:dyDescent="0.15"/>
    <row r="82" spans="1:44" ht="21" customHeight="1" x14ac:dyDescent="0.15">
      <c r="K82" s="7"/>
      <c r="L82" s="37"/>
      <c r="N82" s="99" t="s">
        <v>45</v>
      </c>
      <c r="O82" s="99"/>
      <c r="Q82" s="7"/>
    </row>
    <row r="83" spans="1:44" ht="21" customHeight="1" x14ac:dyDescent="0.15">
      <c r="K83" s="89" t="s">
        <v>87</v>
      </c>
      <c r="L83" s="89"/>
      <c r="M83" s="100"/>
      <c r="N83" s="100"/>
      <c r="O83" s="100"/>
      <c r="Q83" s="7"/>
    </row>
    <row r="84" spans="1:44" ht="21" customHeight="1" x14ac:dyDescent="0.15"/>
    <row r="85" spans="1:44" ht="21" customHeight="1" x14ac:dyDescent="0.15">
      <c r="A85" s="7" t="s">
        <v>48</v>
      </c>
      <c r="B85" s="92" t="s">
        <v>49</v>
      </c>
      <c r="C85" s="92"/>
      <c r="D85" s="42" t="s">
        <v>50</v>
      </c>
      <c r="J85" s="37"/>
      <c r="K85" s="7"/>
      <c r="P85" s="8"/>
    </row>
    <row r="86" spans="1:44" ht="21" customHeight="1" x14ac:dyDescent="0.15">
      <c r="I86" s="95" t="s">
        <v>53</v>
      </c>
      <c r="J86" s="95"/>
      <c r="K86" s="96" t="str">
        <f>H77</f>
        <v>東根市〇〇×丁目×番×号</v>
      </c>
      <c r="L86" s="96"/>
      <c r="M86" s="96"/>
      <c r="N86" s="96"/>
      <c r="O86" s="96"/>
      <c r="Q86" s="7"/>
    </row>
    <row r="87" spans="1:44" ht="21" customHeight="1" x14ac:dyDescent="0.15">
      <c r="I87" s="95" t="s">
        <v>39</v>
      </c>
      <c r="J87" s="95"/>
      <c r="K87" s="97" t="str">
        <f>H78</f>
        <v>医療法人××　〇〇クリニック</v>
      </c>
      <c r="L87" s="97"/>
      <c r="M87" s="97"/>
      <c r="N87" s="97"/>
      <c r="O87" s="97"/>
      <c r="Q87" s="7"/>
    </row>
    <row r="88" spans="1:44" ht="21" customHeight="1" x14ac:dyDescent="0.15">
      <c r="I88" s="98" t="s">
        <v>51</v>
      </c>
      <c r="J88" s="98"/>
      <c r="K88" s="104" t="str">
        <f>H79</f>
        <v>代表理事　〇〇〇〇</v>
      </c>
      <c r="L88" s="104"/>
      <c r="M88" s="104"/>
      <c r="N88" s="104"/>
      <c r="O88" s="36" t="s">
        <v>40</v>
      </c>
      <c r="Q88" s="7"/>
    </row>
    <row r="89" spans="1:44" ht="21" customHeight="1" x14ac:dyDescent="0.15">
      <c r="I89" s="93" t="s">
        <v>52</v>
      </c>
      <c r="J89" s="93"/>
      <c r="K89" s="94">
        <f>H80</f>
        <v>0</v>
      </c>
      <c r="L89" s="94"/>
      <c r="M89" s="94"/>
      <c r="N89" s="23"/>
      <c r="O89" s="43"/>
      <c r="Q89" s="7"/>
    </row>
    <row r="90" spans="1:44" ht="21" customHeight="1" x14ac:dyDescent="0.15"/>
    <row r="91" spans="1:44" ht="21" customHeight="1" x14ac:dyDescent="0.15"/>
    <row r="92" spans="1:44" ht="21" customHeight="1" x14ac:dyDescent="0.15">
      <c r="A92" s="85" t="s">
        <v>54</v>
      </c>
      <c r="B92" s="85"/>
      <c r="C92" s="85"/>
      <c r="D92" s="85"/>
      <c r="E92" s="85"/>
      <c r="F92" s="85"/>
      <c r="G92" s="85"/>
      <c r="H92" s="85"/>
      <c r="I92" s="85"/>
      <c r="J92" s="85"/>
      <c r="K92" s="85"/>
      <c r="L92" s="85"/>
      <c r="M92" s="85"/>
      <c r="N92" s="85"/>
      <c r="O92" s="85"/>
    </row>
    <row r="93" spans="1:44" ht="21" customHeight="1" x14ac:dyDescent="0.15">
      <c r="A93" s="24"/>
      <c r="B93" s="24"/>
      <c r="C93" s="24"/>
      <c r="D93" s="24"/>
      <c r="E93" s="24"/>
      <c r="F93" s="24"/>
      <c r="G93" s="24"/>
      <c r="H93" s="24"/>
      <c r="I93" s="24"/>
      <c r="J93" s="24"/>
      <c r="K93" s="24"/>
      <c r="L93" s="24"/>
      <c r="M93" s="24"/>
      <c r="N93" s="24"/>
      <c r="O93" s="24"/>
      <c r="P93" s="24"/>
      <c r="Q93" s="24"/>
      <c r="R93" s="24"/>
      <c r="S93" s="24"/>
      <c r="T93" s="24"/>
      <c r="U93" s="24"/>
      <c r="V93" s="24"/>
      <c r="W93" s="24"/>
      <c r="X93" s="24"/>
      <c r="Y93" s="24"/>
      <c r="Z93" s="24"/>
      <c r="AA93" s="24"/>
      <c r="AB93" s="24"/>
      <c r="AC93" s="24"/>
      <c r="AD93" s="24"/>
      <c r="AE93" s="24"/>
      <c r="AF93" s="24"/>
      <c r="AG93" s="24"/>
      <c r="AH93" s="24"/>
      <c r="AI93" s="24"/>
      <c r="AJ93" s="24"/>
      <c r="AK93" s="24"/>
      <c r="AL93" s="24"/>
      <c r="AM93" s="24"/>
      <c r="AN93" s="24"/>
      <c r="AO93" s="24"/>
      <c r="AP93" s="24"/>
      <c r="AQ93" s="24"/>
      <c r="AR93" s="24"/>
    </row>
    <row r="94" spans="1:44" ht="21" customHeight="1" x14ac:dyDescent="0.15">
      <c r="A94" s="86" t="s">
        <v>55</v>
      </c>
      <c r="B94" s="86"/>
      <c r="C94" s="86"/>
      <c r="D94" s="86"/>
      <c r="E94" s="86"/>
      <c r="F94" s="86"/>
      <c r="G94" s="86"/>
      <c r="H94" s="86"/>
      <c r="I94" s="86"/>
      <c r="J94" s="86"/>
      <c r="K94" s="86"/>
      <c r="L94" s="86"/>
      <c r="M94" s="86"/>
      <c r="N94" s="86"/>
      <c r="O94" s="86"/>
    </row>
    <row r="95" spans="1:44" ht="21" customHeight="1" x14ac:dyDescent="0.15">
      <c r="A95" s="86"/>
      <c r="B95" s="86"/>
      <c r="C95" s="86"/>
      <c r="D95" s="86"/>
      <c r="E95" s="86"/>
      <c r="F95" s="86"/>
      <c r="G95" s="86"/>
      <c r="H95" s="86"/>
      <c r="I95" s="86"/>
      <c r="J95" s="86"/>
      <c r="K95" s="86"/>
      <c r="L95" s="86"/>
      <c r="M95" s="86"/>
      <c r="N95" s="86"/>
      <c r="O95" s="86"/>
    </row>
    <row r="96" spans="1:44" ht="21" customHeight="1" x14ac:dyDescent="0.15"/>
    <row r="97" spans="1:18" ht="21" customHeight="1" x14ac:dyDescent="0.15">
      <c r="E97" s="87" t="s">
        <v>56</v>
      </c>
      <c r="F97" s="87"/>
      <c r="G97" s="88">
        <f>H114</f>
        <v>0</v>
      </c>
      <c r="H97" s="88"/>
      <c r="I97" s="88"/>
      <c r="J97" s="25" t="s">
        <v>57</v>
      </c>
    </row>
    <row r="98" spans="1:18" ht="21" customHeight="1" x14ac:dyDescent="0.15"/>
    <row r="99" spans="1:18" ht="21" customHeight="1" x14ac:dyDescent="0.15">
      <c r="B99" s="7" t="s">
        <v>58</v>
      </c>
    </row>
    <row r="100" spans="1:18" ht="21" customHeight="1" x14ac:dyDescent="0.15">
      <c r="B100" s="80" t="s">
        <v>59</v>
      </c>
      <c r="C100" s="80"/>
      <c r="D100" s="80"/>
      <c r="E100" s="80"/>
    </row>
    <row r="101" spans="1:18" ht="21" customHeight="1" x14ac:dyDescent="0.15">
      <c r="B101" s="89" t="s">
        <v>60</v>
      </c>
      <c r="C101" s="89"/>
      <c r="D101" s="89"/>
      <c r="E101" s="90">
        <f>COUNTIFS(L7:L33,"100回以上",M7:M33,"実施")</f>
        <v>0</v>
      </c>
      <c r="F101" s="90"/>
      <c r="G101" s="41" t="s">
        <v>61</v>
      </c>
      <c r="H101" s="86" t="s">
        <v>62</v>
      </c>
      <c r="I101" s="86"/>
      <c r="J101" s="86"/>
      <c r="K101" s="86"/>
      <c r="L101" s="86"/>
      <c r="M101" s="86"/>
      <c r="N101" s="86"/>
    </row>
    <row r="102" spans="1:18" ht="21" customHeight="1" x14ac:dyDescent="0.15"/>
    <row r="103" spans="1:18" ht="21" customHeight="1" x14ac:dyDescent="0.15">
      <c r="A103" s="8"/>
      <c r="B103" s="8"/>
      <c r="D103" s="84"/>
      <c r="E103" s="84"/>
      <c r="F103" s="84" t="s">
        <v>64</v>
      </c>
      <c r="G103" s="84"/>
      <c r="H103" s="84" t="s">
        <v>66</v>
      </c>
      <c r="I103" s="84"/>
      <c r="J103" s="84"/>
      <c r="K103" s="7"/>
      <c r="M103" s="37"/>
      <c r="Q103" s="7"/>
      <c r="R103" s="7"/>
    </row>
    <row r="104" spans="1:18" ht="21" customHeight="1" x14ac:dyDescent="0.15">
      <c r="A104" s="8"/>
      <c r="B104" s="8"/>
      <c r="D104" s="91"/>
      <c r="E104" s="91"/>
      <c r="F104" s="83" t="s">
        <v>65</v>
      </c>
      <c r="G104" s="83"/>
      <c r="H104" s="83" t="s">
        <v>67</v>
      </c>
      <c r="I104" s="83"/>
      <c r="J104" s="83"/>
      <c r="K104" s="7"/>
      <c r="M104" s="37"/>
      <c r="Q104" s="7"/>
      <c r="R104" s="7"/>
    </row>
    <row r="105" spans="1:18" ht="21" customHeight="1" x14ac:dyDescent="0.15">
      <c r="A105" s="8"/>
      <c r="B105" s="8"/>
      <c r="D105" s="26">
        <v>45047</v>
      </c>
      <c r="E105" s="44" t="s">
        <v>63</v>
      </c>
      <c r="F105" s="81">
        <f>K8</f>
        <v>0</v>
      </c>
      <c r="G105" s="82"/>
      <c r="H105" s="75">
        <f>IF(AND($E$101&gt;=4,L8="100回以上",M8="実施"),F105*2000,0)</f>
        <v>0</v>
      </c>
      <c r="I105" s="75"/>
      <c r="J105" s="75"/>
      <c r="K105" s="7"/>
      <c r="M105" s="37"/>
      <c r="Q105" s="7"/>
      <c r="R105" s="7"/>
    </row>
    <row r="106" spans="1:18" ht="21" customHeight="1" x14ac:dyDescent="0.15">
      <c r="A106" s="8"/>
      <c r="B106" s="8"/>
      <c r="D106" s="26">
        <f>D105+7</f>
        <v>45054</v>
      </c>
      <c r="E106" s="44" t="s">
        <v>63</v>
      </c>
      <c r="F106" s="81">
        <f>K11</f>
        <v>0</v>
      </c>
      <c r="G106" s="82"/>
      <c r="H106" s="75">
        <f>IF(AND($E$101&gt;=4,L11="100回以上",M11="実施"),F106*2000,0)</f>
        <v>0</v>
      </c>
      <c r="I106" s="75"/>
      <c r="J106" s="75"/>
      <c r="K106" s="7"/>
      <c r="M106" s="37"/>
      <c r="Q106" s="7"/>
      <c r="R106" s="7"/>
    </row>
    <row r="107" spans="1:18" ht="21" customHeight="1" x14ac:dyDescent="0.15">
      <c r="A107" s="8"/>
      <c r="B107" s="8"/>
      <c r="D107" s="26">
        <f t="shared" ref="D107:D113" si="8">D106+7</f>
        <v>45061</v>
      </c>
      <c r="E107" s="44" t="s">
        <v>63</v>
      </c>
      <c r="F107" s="81">
        <f>K14</f>
        <v>0</v>
      </c>
      <c r="G107" s="82"/>
      <c r="H107" s="75">
        <f>IF(AND($E$101&gt;=4,L14="100回以上",M14="実施"),F107*2000,0)</f>
        <v>0</v>
      </c>
      <c r="I107" s="75"/>
      <c r="J107" s="75"/>
      <c r="K107" s="7"/>
      <c r="M107" s="37"/>
      <c r="Q107" s="7"/>
      <c r="R107" s="7"/>
    </row>
    <row r="108" spans="1:18" ht="21" customHeight="1" x14ac:dyDescent="0.15">
      <c r="A108" s="8"/>
      <c r="B108" s="8"/>
      <c r="D108" s="26">
        <f t="shared" si="8"/>
        <v>45068</v>
      </c>
      <c r="E108" s="44" t="s">
        <v>63</v>
      </c>
      <c r="F108" s="81">
        <f>K17</f>
        <v>0</v>
      </c>
      <c r="G108" s="82"/>
      <c r="H108" s="75">
        <f>IF(AND($E$101&gt;=4,L17="100回以上",M17="実施"),F108*2000,0)</f>
        <v>0</v>
      </c>
      <c r="I108" s="75"/>
      <c r="J108" s="75"/>
      <c r="K108" s="7"/>
      <c r="M108" s="37"/>
      <c r="Q108" s="7"/>
      <c r="R108" s="7"/>
    </row>
    <row r="109" spans="1:18" ht="21" customHeight="1" x14ac:dyDescent="0.15">
      <c r="A109" s="8"/>
      <c r="B109" s="8"/>
      <c r="D109" s="26">
        <f t="shared" si="8"/>
        <v>45075</v>
      </c>
      <c r="E109" s="44" t="s">
        <v>63</v>
      </c>
      <c r="F109" s="81">
        <f>K20</f>
        <v>0</v>
      </c>
      <c r="G109" s="82"/>
      <c r="H109" s="75">
        <f>IF(AND($E$101&gt;=4,L20="100回以上",M20="実施"),F109*2000,0)</f>
        <v>0</v>
      </c>
      <c r="I109" s="75"/>
      <c r="J109" s="75"/>
      <c r="K109" s="7"/>
      <c r="M109" s="37"/>
      <c r="Q109" s="7"/>
      <c r="R109" s="7"/>
    </row>
    <row r="110" spans="1:18" ht="21" customHeight="1" x14ac:dyDescent="0.15">
      <c r="A110" s="8"/>
      <c r="B110" s="8"/>
      <c r="D110" s="26">
        <f>D109+7</f>
        <v>45082</v>
      </c>
      <c r="E110" s="44" t="s">
        <v>63</v>
      </c>
      <c r="F110" s="81">
        <f>K23</f>
        <v>0</v>
      </c>
      <c r="G110" s="82"/>
      <c r="H110" s="75">
        <f>IF(AND($E$101&gt;=4,L23="100回以上",M23="実施"),F110*2000,0)</f>
        <v>0</v>
      </c>
      <c r="I110" s="75"/>
      <c r="J110" s="75"/>
      <c r="K110" s="7"/>
      <c r="M110" s="37"/>
      <c r="Q110" s="7"/>
      <c r="R110" s="7"/>
    </row>
    <row r="111" spans="1:18" ht="21" customHeight="1" x14ac:dyDescent="0.15">
      <c r="A111" s="8"/>
      <c r="B111" s="8"/>
      <c r="D111" s="26">
        <f t="shared" si="8"/>
        <v>45089</v>
      </c>
      <c r="E111" s="44" t="s">
        <v>63</v>
      </c>
      <c r="F111" s="81">
        <f>K26</f>
        <v>0</v>
      </c>
      <c r="G111" s="82"/>
      <c r="H111" s="75">
        <f>IF(AND($E$101&gt;=4,L26="100回以上",M26="実施"),F111*2000,0)</f>
        <v>0</v>
      </c>
      <c r="I111" s="75"/>
      <c r="J111" s="75"/>
      <c r="K111" s="7"/>
      <c r="M111" s="37"/>
      <c r="Q111" s="7"/>
      <c r="R111" s="7"/>
    </row>
    <row r="112" spans="1:18" ht="21" customHeight="1" x14ac:dyDescent="0.15">
      <c r="A112" s="8"/>
      <c r="B112" s="8"/>
      <c r="D112" s="26">
        <f>D111+7</f>
        <v>45096</v>
      </c>
      <c r="E112" s="44" t="s">
        <v>63</v>
      </c>
      <c r="F112" s="81">
        <f>K29</f>
        <v>0</v>
      </c>
      <c r="G112" s="82"/>
      <c r="H112" s="75">
        <f>IF(AND($E$101&gt;=4,L29="100回以上",M29="実施"),F112*2000,0)</f>
        <v>0</v>
      </c>
      <c r="I112" s="75"/>
      <c r="J112" s="75"/>
      <c r="K112" s="7"/>
      <c r="M112" s="37"/>
      <c r="Q112" s="7"/>
      <c r="R112" s="7"/>
    </row>
    <row r="113" spans="1:18" ht="21" customHeight="1" x14ac:dyDescent="0.15">
      <c r="A113" s="8"/>
      <c r="B113" s="8"/>
      <c r="D113" s="26">
        <f t="shared" si="8"/>
        <v>45103</v>
      </c>
      <c r="E113" s="44" t="s">
        <v>63</v>
      </c>
      <c r="F113" s="81">
        <f>K32</f>
        <v>0</v>
      </c>
      <c r="G113" s="82"/>
      <c r="H113" s="75">
        <f>IF(AND($E$101&gt;=4,L32="100回以上",M32="実施"),F113*2000,0)</f>
        <v>0</v>
      </c>
      <c r="I113" s="75"/>
      <c r="J113" s="75"/>
      <c r="K113" s="7"/>
      <c r="M113" s="37"/>
      <c r="Q113" s="7"/>
      <c r="R113" s="7"/>
    </row>
    <row r="114" spans="1:18" ht="21" customHeight="1" x14ac:dyDescent="0.15">
      <c r="B114" s="27"/>
      <c r="D114" s="71" t="s">
        <v>68</v>
      </c>
      <c r="E114" s="73"/>
      <c r="F114" s="74">
        <f>SUM(F105:G113)</f>
        <v>0</v>
      </c>
      <c r="G114" s="74"/>
      <c r="H114" s="75">
        <f>SUM(H105:J113)</f>
        <v>0</v>
      </c>
      <c r="I114" s="75"/>
      <c r="J114" s="75"/>
    </row>
    <row r="115" spans="1:18" ht="21" customHeight="1" x14ac:dyDescent="0.15">
      <c r="F115" s="28"/>
      <c r="G115" s="28"/>
    </row>
    <row r="116" spans="1:18" ht="21" customHeight="1" x14ac:dyDescent="0.15">
      <c r="C116" s="80" t="s">
        <v>69</v>
      </c>
      <c r="D116" s="80"/>
      <c r="E116" s="80"/>
      <c r="F116" s="80"/>
      <c r="G116" s="80"/>
      <c r="H116" s="80"/>
      <c r="I116" s="80"/>
      <c r="J116" s="80"/>
    </row>
    <row r="117" spans="1:18" ht="21" customHeight="1" x14ac:dyDescent="0.15">
      <c r="D117" s="79" t="s">
        <v>47</v>
      </c>
      <c r="E117" s="79"/>
      <c r="F117" s="69"/>
      <c r="G117" s="69"/>
      <c r="H117" s="69"/>
      <c r="I117" s="69"/>
      <c r="J117" s="69"/>
    </row>
    <row r="118" spans="1:18" ht="21" customHeight="1" x14ac:dyDescent="0.15">
      <c r="D118" s="79" t="s">
        <v>70</v>
      </c>
      <c r="E118" s="79"/>
      <c r="F118" s="69"/>
      <c r="G118" s="69"/>
      <c r="H118" s="69"/>
      <c r="I118" s="69"/>
      <c r="J118" s="69"/>
    </row>
    <row r="119" spans="1:18" ht="21" customHeight="1" x14ac:dyDescent="0.15">
      <c r="D119" s="79" t="s">
        <v>71</v>
      </c>
      <c r="E119" s="79"/>
      <c r="F119" s="69"/>
      <c r="G119" s="69"/>
      <c r="H119" s="69"/>
      <c r="I119" s="69"/>
      <c r="J119" s="69"/>
    </row>
    <row r="120" spans="1:18" ht="21" customHeight="1" x14ac:dyDescent="0.15">
      <c r="D120" s="79" t="s">
        <v>72</v>
      </c>
      <c r="E120" s="79"/>
      <c r="F120" s="69"/>
      <c r="G120" s="69"/>
      <c r="H120" s="69"/>
      <c r="I120" s="69"/>
      <c r="J120" s="69"/>
    </row>
    <row r="121" spans="1:18" ht="21" customHeight="1" x14ac:dyDescent="0.15">
      <c r="D121" s="79" t="s">
        <v>73</v>
      </c>
      <c r="E121" s="79"/>
      <c r="F121" s="69"/>
      <c r="G121" s="69"/>
      <c r="H121" s="69"/>
      <c r="I121" s="69"/>
      <c r="J121" s="69"/>
    </row>
    <row r="122" spans="1:18" ht="21" customHeight="1" x14ac:dyDescent="0.15">
      <c r="D122" s="79" t="s">
        <v>74</v>
      </c>
      <c r="E122" s="79"/>
      <c r="F122" s="69"/>
      <c r="G122" s="69"/>
      <c r="H122" s="69"/>
      <c r="I122" s="69"/>
      <c r="J122" s="69"/>
    </row>
    <row r="123" spans="1:18" ht="21" customHeight="1" x14ac:dyDescent="0.15">
      <c r="D123" s="79" t="s">
        <v>46</v>
      </c>
      <c r="E123" s="79"/>
      <c r="F123" s="69"/>
      <c r="G123" s="69"/>
      <c r="H123" s="69"/>
      <c r="I123" s="69"/>
      <c r="J123" s="69"/>
    </row>
    <row r="124" spans="1:18" ht="21" customHeight="1" x14ac:dyDescent="0.15"/>
    <row r="125" spans="1:18" ht="21" customHeight="1" x14ac:dyDescent="0.15">
      <c r="J125" s="79" t="s">
        <v>75</v>
      </c>
      <c r="K125" s="79"/>
      <c r="L125" s="76"/>
      <c r="M125" s="76"/>
    </row>
    <row r="126" spans="1:18" ht="21" customHeight="1" x14ac:dyDescent="0.15">
      <c r="B126" s="77" t="s">
        <v>76</v>
      </c>
      <c r="C126" s="77"/>
      <c r="D126" s="77"/>
      <c r="E126" s="78"/>
      <c r="F126" s="78"/>
      <c r="G126" s="78"/>
      <c r="H126" s="78"/>
      <c r="I126" s="78"/>
      <c r="J126" s="77"/>
      <c r="K126" s="77"/>
      <c r="L126" s="77"/>
      <c r="M126" s="77"/>
    </row>
    <row r="127" spans="1:18" ht="21" customHeight="1" x14ac:dyDescent="0.15">
      <c r="B127" s="70" t="s">
        <v>83</v>
      </c>
      <c r="C127" s="71" t="s">
        <v>77</v>
      </c>
      <c r="D127" s="72"/>
      <c r="E127" s="68"/>
      <c r="F127" s="69"/>
      <c r="G127" s="69"/>
      <c r="H127" s="69"/>
      <c r="I127" s="69"/>
      <c r="J127" s="39" t="s">
        <v>77</v>
      </c>
      <c r="K127" s="69"/>
      <c r="L127" s="69"/>
      <c r="M127" s="69"/>
    </row>
    <row r="128" spans="1:18" ht="21" customHeight="1" x14ac:dyDescent="0.15">
      <c r="B128" s="70"/>
      <c r="C128" s="71" t="s">
        <v>78</v>
      </c>
      <c r="D128" s="72"/>
      <c r="E128" s="68"/>
      <c r="F128" s="69"/>
      <c r="G128" s="69"/>
      <c r="H128" s="69"/>
      <c r="I128" s="69"/>
      <c r="J128" s="29" t="s">
        <v>82</v>
      </c>
      <c r="K128" s="69"/>
      <c r="L128" s="69"/>
      <c r="M128" s="69"/>
    </row>
    <row r="129" spans="1:16" ht="21" customHeight="1" x14ac:dyDescent="0.15">
      <c r="B129" s="70"/>
      <c r="C129" s="71" t="s">
        <v>90</v>
      </c>
      <c r="D129" s="72"/>
      <c r="E129" s="4"/>
      <c r="F129" s="5"/>
      <c r="G129" s="5"/>
      <c r="H129" s="5"/>
      <c r="I129" s="30"/>
      <c r="J129" s="39" t="s">
        <v>81</v>
      </c>
      <c r="K129" s="6"/>
      <c r="L129" s="6"/>
      <c r="M129" s="6"/>
    </row>
    <row r="130" spans="1:16" ht="21" customHeight="1" x14ac:dyDescent="0.15">
      <c r="B130" s="70"/>
      <c r="C130" s="71" t="s">
        <v>77</v>
      </c>
      <c r="D130" s="72"/>
      <c r="E130" s="69"/>
      <c r="F130" s="69"/>
      <c r="G130" s="69"/>
      <c r="H130" s="69"/>
      <c r="I130" s="69"/>
      <c r="J130" s="69"/>
      <c r="K130" s="69"/>
      <c r="L130" s="69"/>
      <c r="M130" s="69"/>
    </row>
    <row r="131" spans="1:16" ht="21" customHeight="1" x14ac:dyDescent="0.15">
      <c r="B131" s="70"/>
      <c r="C131" s="71" t="s">
        <v>79</v>
      </c>
      <c r="D131" s="72"/>
      <c r="E131" s="69"/>
      <c r="F131" s="69"/>
      <c r="G131" s="69"/>
      <c r="H131" s="69"/>
      <c r="I131" s="69"/>
      <c r="J131" s="69"/>
      <c r="K131" s="69"/>
      <c r="L131" s="69"/>
      <c r="M131" s="69"/>
    </row>
    <row r="132" spans="1:16" ht="21" customHeight="1" x14ac:dyDescent="0.15">
      <c r="B132" s="70"/>
      <c r="C132" s="71" t="s">
        <v>80</v>
      </c>
      <c r="D132" s="72"/>
      <c r="E132" s="69"/>
      <c r="F132" s="69"/>
      <c r="G132" s="69"/>
      <c r="H132" s="69"/>
      <c r="I132" s="69"/>
      <c r="J132" s="69"/>
      <c r="K132" s="69"/>
      <c r="L132" s="69"/>
      <c r="M132" s="69"/>
    </row>
    <row r="133" spans="1:16" ht="21" customHeight="1" x14ac:dyDescent="0.15">
      <c r="B133" s="70"/>
      <c r="C133" s="66" t="s">
        <v>93</v>
      </c>
      <c r="D133" s="67"/>
      <c r="E133" s="4"/>
      <c r="F133" s="5"/>
      <c r="G133" s="5"/>
      <c r="H133" s="5"/>
      <c r="I133" s="5"/>
      <c r="J133" s="5"/>
      <c r="K133" s="47"/>
      <c r="L133" s="47"/>
      <c r="M133" s="48"/>
    </row>
    <row r="134" spans="1:16" s="35" customFormat="1" ht="21" customHeight="1" x14ac:dyDescent="0.15">
      <c r="A134" s="31"/>
      <c r="B134" s="32"/>
      <c r="C134" s="33"/>
      <c r="D134" s="33"/>
      <c r="E134" s="34"/>
      <c r="F134" s="34"/>
      <c r="G134" s="34"/>
      <c r="H134" s="34"/>
      <c r="I134" s="34"/>
      <c r="J134" s="34"/>
      <c r="K134" s="33"/>
      <c r="L134" s="33"/>
      <c r="M134" s="33"/>
      <c r="N134" s="31"/>
      <c r="O134" s="31"/>
      <c r="P134" s="31"/>
    </row>
    <row r="135" spans="1:16" ht="21" customHeight="1" x14ac:dyDescent="0.15">
      <c r="B135" s="65" t="s">
        <v>88</v>
      </c>
      <c r="C135" s="65"/>
      <c r="D135" s="65"/>
      <c r="E135" s="65"/>
      <c r="F135" s="65"/>
      <c r="G135" s="65"/>
      <c r="H135" s="65"/>
      <c r="I135" s="65"/>
      <c r="J135" s="65"/>
      <c r="K135" s="65"/>
      <c r="L135" s="65"/>
      <c r="M135" s="65"/>
    </row>
    <row r="136" spans="1:16" ht="21" customHeight="1" x14ac:dyDescent="0.15">
      <c r="B136" s="65" t="s">
        <v>89</v>
      </c>
      <c r="C136" s="65"/>
      <c r="D136" s="65"/>
      <c r="E136" s="65"/>
      <c r="F136" s="65"/>
      <c r="G136" s="65"/>
      <c r="H136" s="65"/>
      <c r="I136" s="65"/>
      <c r="J136" s="65"/>
      <c r="K136" s="65"/>
      <c r="L136" s="65"/>
      <c r="M136" s="65"/>
    </row>
  </sheetData>
  <sheetProtection algorithmName="SHA-512" hashValue="SHRsa74koMG+nLBq1nHz7WwHFQjDPsny6XEQej+Jw9PIVJfNLKO4WF3JVdTot/xYV1c9+W3kNA2JruOhclqblA==" saltValue="H+p18Di5JJyFL2jsp6X4mg==" spinCount="100000" sheet="1" objects="1" scenarios="1"/>
  <mergeCells count="190">
    <mergeCell ref="A21:C21"/>
    <mergeCell ref="A22:C22"/>
    <mergeCell ref="N22:O22"/>
    <mergeCell ref="A17:C17"/>
    <mergeCell ref="A19:C19"/>
    <mergeCell ref="N32:O33"/>
    <mergeCell ref="F35:J35"/>
    <mergeCell ref="K35:L35"/>
    <mergeCell ref="K29:K30"/>
    <mergeCell ref="L29:L30"/>
    <mergeCell ref="M29:M30"/>
    <mergeCell ref="A31:C31"/>
    <mergeCell ref="A32:C32"/>
    <mergeCell ref="K32:K33"/>
    <mergeCell ref="L32:L33"/>
    <mergeCell ref="M32:M33"/>
    <mergeCell ref="A30:C30"/>
    <mergeCell ref="A33:C33"/>
    <mergeCell ref="A29:C29"/>
    <mergeCell ref="N31:O31"/>
    <mergeCell ref="N29:O30"/>
    <mergeCell ref="K23:K24"/>
    <mergeCell ref="L23:L24"/>
    <mergeCell ref="M23:M24"/>
    <mergeCell ref="K26:K27"/>
    <mergeCell ref="L26:L27"/>
    <mergeCell ref="M26:M27"/>
    <mergeCell ref="N19:O19"/>
    <mergeCell ref="K17:K18"/>
    <mergeCell ref="N20:O21"/>
    <mergeCell ref="N17:O18"/>
    <mergeCell ref="L17:L18"/>
    <mergeCell ref="M17:M18"/>
    <mergeCell ref="K20:K21"/>
    <mergeCell ref="L20:L21"/>
    <mergeCell ref="M20:M21"/>
    <mergeCell ref="A27:C27"/>
    <mergeCell ref="N23:O24"/>
    <mergeCell ref="A16:C16"/>
    <mergeCell ref="A8:C8"/>
    <mergeCell ref="A10:C10"/>
    <mergeCell ref="N10:O10"/>
    <mergeCell ref="A28:C28"/>
    <mergeCell ref="N28:O28"/>
    <mergeCell ref="A23:C23"/>
    <mergeCell ref="A25:C25"/>
    <mergeCell ref="N25:O25"/>
    <mergeCell ref="N26:O27"/>
    <mergeCell ref="A24:C24"/>
    <mergeCell ref="A26:C26"/>
    <mergeCell ref="A11:C11"/>
    <mergeCell ref="A13:C13"/>
    <mergeCell ref="N13:O13"/>
    <mergeCell ref="K11:K12"/>
    <mergeCell ref="L11:L12"/>
    <mergeCell ref="M11:M12"/>
    <mergeCell ref="K14:K15"/>
    <mergeCell ref="L14:L15"/>
    <mergeCell ref="M14:M15"/>
    <mergeCell ref="A12:C12"/>
    <mergeCell ref="A20:C20"/>
    <mergeCell ref="N16:O16"/>
    <mergeCell ref="A15:C15"/>
    <mergeCell ref="N14:O15"/>
    <mergeCell ref="N11:O12"/>
    <mergeCell ref="A14:C14"/>
    <mergeCell ref="A9:C9"/>
    <mergeCell ref="A1:C1"/>
    <mergeCell ref="N8:O9"/>
    <mergeCell ref="A18:C18"/>
    <mergeCell ref="D1:K1"/>
    <mergeCell ref="K5:K6"/>
    <mergeCell ref="L5:L6"/>
    <mergeCell ref="M5:M6"/>
    <mergeCell ref="N5:O6"/>
    <mergeCell ref="N7:O7"/>
    <mergeCell ref="L8:L9"/>
    <mergeCell ref="K8:K9"/>
    <mergeCell ref="M8:M9"/>
    <mergeCell ref="N1:O1"/>
    <mergeCell ref="A2:N2"/>
    <mergeCell ref="A4:O4"/>
    <mergeCell ref="A5:J5"/>
    <mergeCell ref="B69:J69"/>
    <mergeCell ref="D70:J73"/>
    <mergeCell ref="D75:J75"/>
    <mergeCell ref="A38:O38"/>
    <mergeCell ref="B40:J40"/>
    <mergeCell ref="B41:J41"/>
    <mergeCell ref="B43:K43"/>
    <mergeCell ref="J44:O44"/>
    <mergeCell ref="B47:K47"/>
    <mergeCell ref="J48:O48"/>
    <mergeCell ref="B51:K51"/>
    <mergeCell ref="B52:J53"/>
    <mergeCell ref="B58:J60"/>
    <mergeCell ref="B62:J62"/>
    <mergeCell ref="D63:J66"/>
    <mergeCell ref="D67:J67"/>
    <mergeCell ref="B55:J55"/>
    <mergeCell ref="B56:K56"/>
    <mergeCell ref="B85:C85"/>
    <mergeCell ref="F80:G80"/>
    <mergeCell ref="K89:M89"/>
    <mergeCell ref="F77:G77"/>
    <mergeCell ref="K86:O86"/>
    <mergeCell ref="F78:G78"/>
    <mergeCell ref="K87:O87"/>
    <mergeCell ref="F79:G79"/>
    <mergeCell ref="N82:O82"/>
    <mergeCell ref="M83:O83"/>
    <mergeCell ref="H77:L77"/>
    <mergeCell ref="H78:L78"/>
    <mergeCell ref="H80:J80"/>
    <mergeCell ref="I86:J86"/>
    <mergeCell ref="I87:J87"/>
    <mergeCell ref="I88:J88"/>
    <mergeCell ref="I89:J89"/>
    <mergeCell ref="H79:K79"/>
    <mergeCell ref="K88:N88"/>
    <mergeCell ref="K83:L83"/>
    <mergeCell ref="F104:G104"/>
    <mergeCell ref="F103:G103"/>
    <mergeCell ref="F106:G106"/>
    <mergeCell ref="F105:G105"/>
    <mergeCell ref="A92:O92"/>
    <mergeCell ref="A94:O95"/>
    <mergeCell ref="E97:F97"/>
    <mergeCell ref="G97:I97"/>
    <mergeCell ref="B101:D101"/>
    <mergeCell ref="E101:F101"/>
    <mergeCell ref="H101:N101"/>
    <mergeCell ref="B100:E100"/>
    <mergeCell ref="D103:E104"/>
    <mergeCell ref="H103:J103"/>
    <mergeCell ref="H104:J104"/>
    <mergeCell ref="H105:J105"/>
    <mergeCell ref="H106:J106"/>
    <mergeCell ref="F107:G107"/>
    <mergeCell ref="F108:G108"/>
    <mergeCell ref="F109:G109"/>
    <mergeCell ref="F110:G110"/>
    <mergeCell ref="F111:G111"/>
    <mergeCell ref="F112:G112"/>
    <mergeCell ref="F113:G113"/>
    <mergeCell ref="H107:J107"/>
    <mergeCell ref="H108:J108"/>
    <mergeCell ref="H109:J109"/>
    <mergeCell ref="H110:J110"/>
    <mergeCell ref="H111:J111"/>
    <mergeCell ref="H112:J112"/>
    <mergeCell ref="H113:J113"/>
    <mergeCell ref="F122:J122"/>
    <mergeCell ref="D114:E114"/>
    <mergeCell ref="F114:G114"/>
    <mergeCell ref="H114:J114"/>
    <mergeCell ref="L125:M125"/>
    <mergeCell ref="B126:M126"/>
    <mergeCell ref="J125:K125"/>
    <mergeCell ref="D118:E118"/>
    <mergeCell ref="B135:M135"/>
    <mergeCell ref="F118:J118"/>
    <mergeCell ref="D119:E119"/>
    <mergeCell ref="F119:J119"/>
    <mergeCell ref="C116:J116"/>
    <mergeCell ref="D123:E123"/>
    <mergeCell ref="F123:J123"/>
    <mergeCell ref="D117:E117"/>
    <mergeCell ref="F117:J117"/>
    <mergeCell ref="D120:E120"/>
    <mergeCell ref="F120:J120"/>
    <mergeCell ref="D121:E121"/>
    <mergeCell ref="F121:J121"/>
    <mergeCell ref="D122:E122"/>
    <mergeCell ref="B136:M136"/>
    <mergeCell ref="C133:D133"/>
    <mergeCell ref="E128:I128"/>
    <mergeCell ref="E127:I127"/>
    <mergeCell ref="B127:B133"/>
    <mergeCell ref="E132:M132"/>
    <mergeCell ref="E131:M131"/>
    <mergeCell ref="E130:M130"/>
    <mergeCell ref="K127:M127"/>
    <mergeCell ref="K128:M128"/>
    <mergeCell ref="C132:D132"/>
    <mergeCell ref="C131:D131"/>
    <mergeCell ref="C130:D130"/>
    <mergeCell ref="C129:D129"/>
    <mergeCell ref="C128:D128"/>
    <mergeCell ref="C127:D127"/>
  </mergeCells>
  <phoneticPr fontId="2"/>
  <conditionalFormatting sqref="D32:J33 D29:J30 D26:J27 D23:J24 D20:J21 D17:J18 D14:J15 D11:J12 D8:J9">
    <cfRule type="expression" dxfId="5" priority="1">
      <formula>"D8&lt;&gt;"</formula>
    </cfRule>
  </conditionalFormatting>
  <dataValidations count="4">
    <dataValidation type="list" allowBlank="1" showInputMessage="1" showErrorMessage="1" sqref="D8:J8 D26:J26 D23:J23 D29:J29 D17:J17 D11:J11 D14:J14 D20:J20 D32:J32" xr:uid="{00000000-0002-0000-0000-000000000000}">
      <formula1>"○,　"</formula1>
    </dataValidation>
    <dataValidation type="list" allowBlank="1" showInputMessage="1" sqref="L14 L26 L11 L17 L20 L8 L29 L23 L32" xr:uid="{00000000-0002-0000-0000-000001000000}">
      <formula1>"100回未満,100回以上,150回以上"</formula1>
    </dataValidation>
    <dataValidation imeMode="fullAlpha" allowBlank="1" showInputMessage="1" showErrorMessage="1" sqref="E129:H129 E133:J134 K129:M129" xr:uid="{F819960B-C81C-40BF-8921-37CE338A663B}"/>
    <dataValidation type="list" allowBlank="1" showInputMessage="1" showErrorMessage="1" sqref="N40 N43 N47 D45 D49" xr:uid="{8880DE41-3B18-447D-8C45-9CB7D833084B}">
      <formula1>"　,✓"</formula1>
    </dataValidation>
  </dataValidations>
  <pageMargins left="0.86614173228346458" right="0.39370078740157483" top="0.74803149606299213" bottom="0.74803149606299213" header="0.31496062992125984" footer="0.31496062992125984"/>
  <pageSetup paperSize="9" scale="68" fitToHeight="0" orientation="portrait" r:id="rId1"/>
  <rowBreaks count="2" manualBreakCount="2">
    <brk id="36" max="14" man="1"/>
    <brk id="81" max="1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DC1529-0EA5-4D93-9DE9-217B63C7B882}">
  <sheetPr>
    <pageSetUpPr fitToPage="1"/>
  </sheetPr>
  <dimension ref="A1:AC136"/>
  <sheetViews>
    <sheetView view="pageBreakPreview" zoomScale="55" zoomScaleNormal="55" zoomScaleSheetLayoutView="55" workbookViewId="0">
      <selection activeCell="D7" sqref="D7"/>
    </sheetView>
  </sheetViews>
  <sheetFormatPr defaultRowHeight="24.75" customHeight="1" x14ac:dyDescent="0.15"/>
  <cols>
    <col min="1" max="10" width="8.875" style="7" customWidth="1"/>
    <col min="11" max="11" width="8.875" style="53" customWidth="1"/>
    <col min="12" max="12" width="8.875" style="7" customWidth="1"/>
    <col min="13" max="13" width="10.75" style="7" customWidth="1"/>
    <col min="14" max="15" width="8.875" style="7" customWidth="1"/>
    <col min="16" max="16" width="9.25" style="7" customWidth="1"/>
    <col min="17" max="16384" width="9" style="8"/>
  </cols>
  <sheetData>
    <row r="1" spans="1:16" ht="29.25" customHeight="1" x14ac:dyDescent="0.15">
      <c r="A1" s="128" t="s">
        <v>84</v>
      </c>
      <c r="B1" s="128"/>
      <c r="C1" s="128"/>
      <c r="D1" s="129" t="str">
        <f>H78</f>
        <v>医療法人××　〇〇クリニック</v>
      </c>
      <c r="E1" s="129"/>
      <c r="F1" s="129"/>
      <c r="G1" s="129"/>
      <c r="H1" s="129"/>
      <c r="I1" s="129"/>
      <c r="J1" s="129"/>
      <c r="K1" s="129"/>
      <c r="N1" s="142" t="s">
        <v>0</v>
      </c>
      <c r="O1" s="142"/>
      <c r="P1" s="8"/>
    </row>
    <row r="2" spans="1:16" ht="47.25" customHeight="1" x14ac:dyDescent="0.15">
      <c r="A2" s="85" t="s">
        <v>1</v>
      </c>
      <c r="B2" s="85"/>
      <c r="C2" s="85"/>
      <c r="D2" s="85"/>
      <c r="E2" s="85"/>
      <c r="F2" s="85"/>
      <c r="G2" s="85"/>
      <c r="H2" s="85"/>
      <c r="I2" s="85"/>
      <c r="J2" s="85"/>
      <c r="K2" s="85"/>
      <c r="L2" s="85"/>
      <c r="M2" s="85"/>
      <c r="N2" s="85"/>
      <c r="O2" s="54" t="s">
        <v>2</v>
      </c>
    </row>
    <row r="3" spans="1:16" ht="29.25" customHeight="1" x14ac:dyDescent="0.15">
      <c r="A3" s="9"/>
      <c r="B3" s="9"/>
      <c r="C3" s="9"/>
      <c r="D3" s="9"/>
      <c r="E3" s="9"/>
      <c r="F3" s="9"/>
      <c r="G3" s="9"/>
      <c r="H3" s="9"/>
      <c r="I3" s="9"/>
      <c r="J3" s="9"/>
      <c r="K3" s="10"/>
      <c r="L3" s="9"/>
      <c r="M3" s="9"/>
      <c r="O3" s="54"/>
    </row>
    <row r="4" spans="1:16" ht="29.25" customHeight="1" x14ac:dyDescent="0.15">
      <c r="A4" s="143" t="s">
        <v>3</v>
      </c>
      <c r="B4" s="143"/>
      <c r="C4" s="143"/>
      <c r="D4" s="143"/>
      <c r="E4" s="143"/>
      <c r="F4" s="143"/>
      <c r="G4" s="143"/>
      <c r="H4" s="143"/>
      <c r="I4" s="143"/>
      <c r="J4" s="143"/>
      <c r="K4" s="143"/>
      <c r="L4" s="143"/>
      <c r="M4" s="143"/>
      <c r="N4" s="143"/>
      <c r="O4" s="143"/>
    </row>
    <row r="5" spans="1:16" ht="29.25" customHeight="1" x14ac:dyDescent="0.15">
      <c r="A5" s="80" t="s">
        <v>4</v>
      </c>
      <c r="B5" s="80"/>
      <c r="C5" s="80"/>
      <c r="D5" s="80"/>
      <c r="E5" s="80"/>
      <c r="F5" s="80"/>
      <c r="G5" s="80"/>
      <c r="H5" s="80"/>
      <c r="I5" s="80"/>
      <c r="J5" s="144"/>
      <c r="K5" s="130" t="s">
        <v>10</v>
      </c>
      <c r="L5" s="131" t="s">
        <v>11</v>
      </c>
      <c r="M5" s="131" t="s">
        <v>12</v>
      </c>
      <c r="N5" s="133" t="s">
        <v>13</v>
      </c>
      <c r="O5" s="134"/>
    </row>
    <row r="6" spans="1:16" ht="29.25" customHeight="1" x14ac:dyDescent="0.15">
      <c r="D6" s="50" t="str">
        <f>TEXT(D7,"(aaa)")</f>
        <v>(月)</v>
      </c>
      <c r="E6" s="50" t="str">
        <f t="shared" ref="E6:J6" si="0">TEXT(E7,"(aaa)")</f>
        <v>(火)</v>
      </c>
      <c r="F6" s="50" t="str">
        <f t="shared" si="0"/>
        <v>(水)</v>
      </c>
      <c r="G6" s="50" t="str">
        <f t="shared" si="0"/>
        <v>(木)</v>
      </c>
      <c r="H6" s="50" t="str">
        <f t="shared" si="0"/>
        <v>(金)</v>
      </c>
      <c r="I6" s="50" t="str">
        <f t="shared" si="0"/>
        <v>(土)</v>
      </c>
      <c r="J6" s="50" t="str">
        <f t="shared" si="0"/>
        <v>(日)</v>
      </c>
      <c r="K6" s="130"/>
      <c r="L6" s="132"/>
      <c r="M6" s="132"/>
      <c r="N6" s="87"/>
      <c r="O6" s="135"/>
    </row>
    <row r="7" spans="1:16" ht="29.25" customHeight="1" x14ac:dyDescent="0.15">
      <c r="D7" s="11">
        <v>45110</v>
      </c>
      <c r="E7" s="11">
        <f t="shared" ref="E7:I7" si="1">D7+1</f>
        <v>45111</v>
      </c>
      <c r="F7" s="11">
        <f t="shared" si="1"/>
        <v>45112</v>
      </c>
      <c r="G7" s="11">
        <f t="shared" si="1"/>
        <v>45113</v>
      </c>
      <c r="H7" s="11">
        <f t="shared" si="1"/>
        <v>45114</v>
      </c>
      <c r="I7" s="13">
        <f t="shared" si="1"/>
        <v>45115</v>
      </c>
      <c r="J7" s="12">
        <f>I7+1</f>
        <v>45116</v>
      </c>
      <c r="K7" s="14"/>
      <c r="L7" s="15"/>
      <c r="M7" s="16"/>
      <c r="N7" s="119"/>
      <c r="O7" s="120"/>
      <c r="P7" s="17"/>
    </row>
    <row r="8" spans="1:16" ht="29.25" customHeight="1" x14ac:dyDescent="0.15">
      <c r="A8" s="121" t="s">
        <v>5</v>
      </c>
      <c r="B8" s="122"/>
      <c r="C8" s="123"/>
      <c r="D8" s="1" t="s">
        <v>86</v>
      </c>
      <c r="E8" s="1"/>
      <c r="F8" s="1"/>
      <c r="G8" s="1"/>
      <c r="H8" s="1"/>
      <c r="I8" s="1"/>
      <c r="J8" s="1"/>
      <c r="K8" s="138">
        <f>SUM(D9:J9)</f>
        <v>0</v>
      </c>
      <c r="L8" s="136" t="str">
        <f>IF(K8&gt;=100,"100回以上","100回未満")</f>
        <v>100回未満</v>
      </c>
      <c r="M8" s="140" t="str">
        <f>IF(COUNTIF(D8:J8,"○")&gt;0,"実施","―")</f>
        <v>―</v>
      </c>
      <c r="N8" s="124"/>
      <c r="O8" s="125"/>
      <c r="P8" s="17"/>
    </row>
    <row r="9" spans="1:16" ht="29.25" customHeight="1" x14ac:dyDescent="0.15">
      <c r="A9" s="121" t="s">
        <v>91</v>
      </c>
      <c r="B9" s="122"/>
      <c r="C9" s="123"/>
      <c r="D9" s="2"/>
      <c r="E9" s="2"/>
      <c r="F9" s="2"/>
      <c r="G9" s="2"/>
      <c r="H9" s="2"/>
      <c r="I9" s="2"/>
      <c r="J9" s="2"/>
      <c r="K9" s="139"/>
      <c r="L9" s="137"/>
      <c r="M9" s="141"/>
      <c r="N9" s="126"/>
      <c r="O9" s="127"/>
      <c r="P9" s="17" t="str">
        <f>IF(K8&lt;100,IF(OR(L8="100回以上",L8="150回以上"),"エラー。接種回数と回数区分が一致しません",""),IF(K8&lt;150,IF(OR(L8="100回未満",L8="150回以上"),"エラー。接種回数と回数区分が一致しません",""),IF(L8="100回未満","エラー。接種回数と回数区分が一致しません","")))</f>
        <v/>
      </c>
    </row>
    <row r="10" spans="1:16" ht="29.25" customHeight="1" x14ac:dyDescent="0.15">
      <c r="A10" s="145"/>
      <c r="B10" s="146"/>
      <c r="C10" s="147"/>
      <c r="D10" s="11">
        <f>J7+1</f>
        <v>45117</v>
      </c>
      <c r="E10" s="12">
        <f>D10+1</f>
        <v>45118</v>
      </c>
      <c r="F10" s="11">
        <f t="shared" ref="F10:I25" si="2">E10+1</f>
        <v>45119</v>
      </c>
      <c r="G10" s="11">
        <f t="shared" si="2"/>
        <v>45120</v>
      </c>
      <c r="H10" s="11">
        <f t="shared" si="2"/>
        <v>45121</v>
      </c>
      <c r="I10" s="13">
        <f t="shared" si="2"/>
        <v>45122</v>
      </c>
      <c r="J10" s="12">
        <f>I10+1</f>
        <v>45123</v>
      </c>
      <c r="K10" s="14"/>
      <c r="L10" s="15"/>
      <c r="M10" s="16"/>
      <c r="N10" s="119"/>
      <c r="O10" s="120"/>
      <c r="P10" s="17"/>
    </row>
    <row r="11" spans="1:16" ht="29.25" customHeight="1" x14ac:dyDescent="0.15">
      <c r="A11" s="116" t="s">
        <v>6</v>
      </c>
      <c r="B11" s="117"/>
      <c r="C11" s="118"/>
      <c r="D11" s="1"/>
      <c r="E11" s="1"/>
      <c r="F11" s="1"/>
      <c r="G11" s="1"/>
      <c r="H11" s="1"/>
      <c r="I11" s="1"/>
      <c r="J11" s="1"/>
      <c r="K11" s="138">
        <f>SUM(D12:J12)</f>
        <v>0</v>
      </c>
      <c r="L11" s="136" t="str">
        <f>IF(K11&gt;=100,"100回以上","100回未満")</f>
        <v>100回未満</v>
      </c>
      <c r="M11" s="148" t="str">
        <f>IF(COUNTIF(D11:J11,"○")&gt;0,"実施","―")</f>
        <v>―</v>
      </c>
      <c r="N11" s="124"/>
      <c r="O11" s="125"/>
      <c r="P11" s="17"/>
    </row>
    <row r="12" spans="1:16" ht="29.25" customHeight="1" x14ac:dyDescent="0.15">
      <c r="A12" s="121" t="s">
        <v>91</v>
      </c>
      <c r="B12" s="122"/>
      <c r="C12" s="123"/>
      <c r="D12" s="2"/>
      <c r="E12" s="2"/>
      <c r="F12" s="2"/>
      <c r="G12" s="2"/>
      <c r="H12" s="2"/>
      <c r="I12" s="2"/>
      <c r="J12" s="2"/>
      <c r="K12" s="139"/>
      <c r="L12" s="137"/>
      <c r="M12" s="149"/>
      <c r="N12" s="126"/>
      <c r="O12" s="127"/>
      <c r="P12" s="17" t="str">
        <f>IF(K12&lt;100,IF(OR(L12="100回以上",L12="150回以上"),"エラー。接種回数と回数区分が一致しません",""),IF(K12&lt;150,IF(OR(L12="100回未満",L12="150回以上"),"エラー。接種回数と回数区分が一致しません",""),IF(L12="100回未満","エラー。接種回数と回数区分が一致しません","")))</f>
        <v/>
      </c>
    </row>
    <row r="13" spans="1:16" ht="29.25" customHeight="1" x14ac:dyDescent="0.15">
      <c r="A13" s="145"/>
      <c r="B13" s="146"/>
      <c r="C13" s="147"/>
      <c r="D13" s="11">
        <f>J10+1</f>
        <v>45124</v>
      </c>
      <c r="E13" s="11">
        <f>D13+1</f>
        <v>45125</v>
      </c>
      <c r="F13" s="11">
        <f t="shared" si="2"/>
        <v>45126</v>
      </c>
      <c r="G13" s="11">
        <f t="shared" si="2"/>
        <v>45127</v>
      </c>
      <c r="H13" s="11">
        <f t="shared" si="2"/>
        <v>45128</v>
      </c>
      <c r="I13" s="13">
        <f t="shared" si="2"/>
        <v>45129</v>
      </c>
      <c r="J13" s="12">
        <f>I13+1</f>
        <v>45130</v>
      </c>
      <c r="K13" s="14"/>
      <c r="L13" s="15"/>
      <c r="M13" s="16"/>
      <c r="N13" s="119"/>
      <c r="O13" s="120"/>
      <c r="P13" s="17"/>
    </row>
    <row r="14" spans="1:16" ht="29.25" customHeight="1" x14ac:dyDescent="0.15">
      <c r="A14" s="116" t="s">
        <v>6</v>
      </c>
      <c r="B14" s="117"/>
      <c r="C14" s="118"/>
      <c r="D14" s="1"/>
      <c r="E14" s="1"/>
      <c r="F14" s="1"/>
      <c r="G14" s="1"/>
      <c r="H14" s="1"/>
      <c r="I14" s="1"/>
      <c r="J14" s="1"/>
      <c r="K14" s="138">
        <f>SUM(D15:J15)</f>
        <v>0</v>
      </c>
      <c r="L14" s="136" t="str">
        <f>IF(K14&gt;=100,"100回以上","100回未満")</f>
        <v>100回未満</v>
      </c>
      <c r="M14" s="148" t="str">
        <f>IF(COUNTIF(D14:J14,"○")&gt;0,"実施","―")</f>
        <v>―</v>
      </c>
      <c r="N14" s="124"/>
      <c r="O14" s="125"/>
      <c r="P14" s="17"/>
    </row>
    <row r="15" spans="1:16" ht="29.25" customHeight="1" x14ac:dyDescent="0.15">
      <c r="A15" s="121" t="s">
        <v>91</v>
      </c>
      <c r="B15" s="122"/>
      <c r="C15" s="123"/>
      <c r="D15" s="2"/>
      <c r="E15" s="2"/>
      <c r="F15" s="2"/>
      <c r="G15" s="2"/>
      <c r="H15" s="2"/>
      <c r="I15" s="2"/>
      <c r="J15" s="2"/>
      <c r="K15" s="139"/>
      <c r="L15" s="137"/>
      <c r="M15" s="149"/>
      <c r="N15" s="126"/>
      <c r="O15" s="127"/>
      <c r="P15" s="17" t="str">
        <f>IF(K15&lt;100,IF(OR(L15="100回以上",L15="150回以上"),"エラー。接種回数と回数区分が一致しません",""),IF(K15&lt;150,IF(OR(L15="100回未満",L15="150回以上"),"エラー。接種回数と回数区分が一致しません",""),IF(L15="100回未満","エラー。接種回数と回数区分が一致しません","")))</f>
        <v/>
      </c>
    </row>
    <row r="16" spans="1:16" ht="29.25" customHeight="1" x14ac:dyDescent="0.15">
      <c r="A16" s="145"/>
      <c r="B16" s="146"/>
      <c r="C16" s="147"/>
      <c r="D16" s="11">
        <f>J13+1</f>
        <v>45131</v>
      </c>
      <c r="E16" s="11">
        <f>D16+1</f>
        <v>45132</v>
      </c>
      <c r="F16" s="11">
        <f t="shared" si="2"/>
        <v>45133</v>
      </c>
      <c r="G16" s="11">
        <f t="shared" si="2"/>
        <v>45134</v>
      </c>
      <c r="H16" s="11">
        <f t="shared" si="2"/>
        <v>45135</v>
      </c>
      <c r="I16" s="13">
        <f t="shared" si="2"/>
        <v>45136</v>
      </c>
      <c r="J16" s="12">
        <f>I16+1</f>
        <v>45137</v>
      </c>
      <c r="K16" s="14"/>
      <c r="L16" s="15"/>
      <c r="M16" s="16"/>
      <c r="N16" s="119"/>
      <c r="O16" s="120"/>
      <c r="P16" s="17"/>
    </row>
    <row r="17" spans="1:16" ht="29.25" customHeight="1" x14ac:dyDescent="0.15">
      <c r="A17" s="116" t="s">
        <v>6</v>
      </c>
      <c r="B17" s="117"/>
      <c r="C17" s="118"/>
      <c r="D17" s="1"/>
      <c r="E17" s="1"/>
      <c r="F17" s="1"/>
      <c r="G17" s="1"/>
      <c r="H17" s="1"/>
      <c r="I17" s="1"/>
      <c r="J17" s="1"/>
      <c r="K17" s="138">
        <f>SUM(D18:J18)</f>
        <v>0</v>
      </c>
      <c r="L17" s="136" t="str">
        <f>IF(K17&gt;=100,"100回以上","100回未満")</f>
        <v>100回未満</v>
      </c>
      <c r="M17" s="148" t="str">
        <f>IF(COUNTIF(D17:J17,"○")&gt;0,"実施","―")</f>
        <v>―</v>
      </c>
      <c r="N17" s="124"/>
      <c r="O17" s="125"/>
      <c r="P17" s="17"/>
    </row>
    <row r="18" spans="1:16" ht="29.25" customHeight="1" x14ac:dyDescent="0.15">
      <c r="A18" s="121" t="s">
        <v>91</v>
      </c>
      <c r="B18" s="122"/>
      <c r="C18" s="123"/>
      <c r="D18" s="2"/>
      <c r="E18" s="2"/>
      <c r="F18" s="2"/>
      <c r="G18" s="2"/>
      <c r="H18" s="2"/>
      <c r="I18" s="2"/>
      <c r="J18" s="2"/>
      <c r="K18" s="139"/>
      <c r="L18" s="137"/>
      <c r="M18" s="149"/>
      <c r="N18" s="126"/>
      <c r="O18" s="127"/>
      <c r="P18" s="17" t="str">
        <f>IF(K18&lt;100,IF(OR(L18="100回以上",L18="150回以上"),"エラー。接種回数と回数区分が一致しません",""),IF(K18&lt;150,IF(OR(L18="100回未満",L18="150回以上"),"エラー。接種回数と回数区分が一致しません",""),IF(L18="100回未満","エラー。接種回数と回数区分が一致しません","")))</f>
        <v/>
      </c>
    </row>
    <row r="19" spans="1:16" ht="29.25" customHeight="1" x14ac:dyDescent="0.15">
      <c r="A19" s="145"/>
      <c r="B19" s="146"/>
      <c r="C19" s="147"/>
      <c r="D19" s="11">
        <f>J16+1</f>
        <v>45138</v>
      </c>
      <c r="E19" s="11">
        <f>D19+1</f>
        <v>45139</v>
      </c>
      <c r="F19" s="11">
        <f t="shared" si="2"/>
        <v>45140</v>
      </c>
      <c r="G19" s="11">
        <f t="shared" si="2"/>
        <v>45141</v>
      </c>
      <c r="H19" s="11">
        <f t="shared" si="2"/>
        <v>45142</v>
      </c>
      <c r="I19" s="13">
        <f t="shared" si="2"/>
        <v>45143</v>
      </c>
      <c r="J19" s="12">
        <f>I19+1</f>
        <v>45144</v>
      </c>
      <c r="K19" s="14"/>
      <c r="L19" s="15"/>
      <c r="M19" s="16"/>
      <c r="N19" s="119"/>
      <c r="O19" s="120"/>
      <c r="P19" s="17"/>
    </row>
    <row r="20" spans="1:16" ht="29.25" customHeight="1" x14ac:dyDescent="0.15">
      <c r="A20" s="116" t="s">
        <v>6</v>
      </c>
      <c r="B20" s="117"/>
      <c r="C20" s="118"/>
      <c r="D20" s="1"/>
      <c r="E20" s="1"/>
      <c r="F20" s="1"/>
      <c r="G20" s="1"/>
      <c r="H20" s="1"/>
      <c r="I20" s="1"/>
      <c r="J20" s="1"/>
      <c r="K20" s="138">
        <f>SUM(D21:J21)</f>
        <v>0</v>
      </c>
      <c r="L20" s="136" t="str">
        <f>IF(K20&gt;=100,"100回以上","100回未満")</f>
        <v>100回未満</v>
      </c>
      <c r="M20" s="148" t="str">
        <f>IF(COUNTIF(D20:J20,"○")&gt;0,"実施","―")</f>
        <v>―</v>
      </c>
      <c r="N20" s="124"/>
      <c r="O20" s="125"/>
      <c r="P20" s="17"/>
    </row>
    <row r="21" spans="1:16" ht="29.25" customHeight="1" x14ac:dyDescent="0.15">
      <c r="A21" s="121" t="s">
        <v>91</v>
      </c>
      <c r="B21" s="122"/>
      <c r="C21" s="123"/>
      <c r="D21" s="2"/>
      <c r="E21" s="2"/>
      <c r="F21" s="2"/>
      <c r="G21" s="2"/>
      <c r="H21" s="2"/>
      <c r="I21" s="2"/>
      <c r="J21" s="2"/>
      <c r="K21" s="139"/>
      <c r="L21" s="137"/>
      <c r="M21" s="149"/>
      <c r="N21" s="126"/>
      <c r="O21" s="127"/>
      <c r="P21" s="17" t="str">
        <f>IF(K21&lt;100,IF(OR(L21="100回以上",L21="150回以上"),"エラー。接種回数と回数区分が一致しません",""),IF(K21&lt;150,IF(OR(L21="100回未満",L21="150回以上"),"エラー。接種回数と回数区分が一致しません",""),IF(L21="100回未満","エラー。接種回数と回数区分が一致しません","")))</f>
        <v/>
      </c>
    </row>
    <row r="22" spans="1:16" ht="29.25" customHeight="1" x14ac:dyDescent="0.15">
      <c r="A22" s="145"/>
      <c r="B22" s="146"/>
      <c r="C22" s="147"/>
      <c r="D22" s="11">
        <f>J19+1</f>
        <v>45145</v>
      </c>
      <c r="E22" s="11">
        <f>D22+1</f>
        <v>45146</v>
      </c>
      <c r="F22" s="11">
        <f t="shared" si="2"/>
        <v>45147</v>
      </c>
      <c r="G22" s="11">
        <f t="shared" si="2"/>
        <v>45148</v>
      </c>
      <c r="H22" s="12">
        <f t="shared" si="2"/>
        <v>45149</v>
      </c>
      <c r="I22" s="13">
        <f t="shared" si="2"/>
        <v>45150</v>
      </c>
      <c r="J22" s="12">
        <f>I22+1</f>
        <v>45151</v>
      </c>
      <c r="K22" s="14"/>
      <c r="L22" s="15"/>
      <c r="M22" s="16"/>
      <c r="N22" s="119"/>
      <c r="O22" s="120"/>
      <c r="P22" s="17"/>
    </row>
    <row r="23" spans="1:16" ht="29.25" customHeight="1" x14ac:dyDescent="0.15">
      <c r="A23" s="116" t="s">
        <v>6</v>
      </c>
      <c r="B23" s="117"/>
      <c r="C23" s="118"/>
      <c r="D23" s="1"/>
      <c r="E23" s="1"/>
      <c r="F23" s="1"/>
      <c r="G23" s="1"/>
      <c r="H23" s="1"/>
      <c r="I23" s="1"/>
      <c r="J23" s="1"/>
      <c r="K23" s="138">
        <f>SUM(D24:J24)</f>
        <v>0</v>
      </c>
      <c r="L23" s="136" t="str">
        <f>IF(K23&gt;=100,"100回以上","100回未満")</f>
        <v>100回未満</v>
      </c>
      <c r="M23" s="148" t="str">
        <f>IF(COUNTIF(D23:J23,"○")&gt;0,"実施","―")</f>
        <v>―</v>
      </c>
      <c r="N23" s="124"/>
      <c r="O23" s="125"/>
      <c r="P23" s="17"/>
    </row>
    <row r="24" spans="1:16" ht="29.25" customHeight="1" x14ac:dyDescent="0.15">
      <c r="A24" s="121" t="s">
        <v>91</v>
      </c>
      <c r="B24" s="122"/>
      <c r="C24" s="123"/>
      <c r="D24" s="2"/>
      <c r="E24" s="2"/>
      <c r="F24" s="2"/>
      <c r="G24" s="2"/>
      <c r="H24" s="2"/>
      <c r="I24" s="2"/>
      <c r="J24" s="2"/>
      <c r="K24" s="139"/>
      <c r="L24" s="137"/>
      <c r="M24" s="149"/>
      <c r="N24" s="126"/>
      <c r="O24" s="127"/>
      <c r="P24" s="17" t="str">
        <f>IF(K24&lt;100,IF(OR(L24="100回以上",L24="150回以上"),"エラー。接種回数と回数区分が一致しません",""),IF(K24&lt;150,IF(OR(L24="100回未満",L24="150回以上"),"エラー。接種回数と回数区分が一致しません",""),IF(L24="100回未満","エラー。接種回数と回数区分が一致しません","")))</f>
        <v/>
      </c>
    </row>
    <row r="25" spans="1:16" ht="29.25" customHeight="1" x14ac:dyDescent="0.15">
      <c r="A25" s="145"/>
      <c r="B25" s="146"/>
      <c r="C25" s="147"/>
      <c r="D25" s="11">
        <f>J22+1</f>
        <v>45152</v>
      </c>
      <c r="E25" s="11">
        <f>D25+1</f>
        <v>45153</v>
      </c>
      <c r="F25" s="11">
        <f t="shared" si="2"/>
        <v>45154</v>
      </c>
      <c r="G25" s="11">
        <f t="shared" si="2"/>
        <v>45155</v>
      </c>
      <c r="H25" s="11">
        <f t="shared" si="2"/>
        <v>45156</v>
      </c>
      <c r="I25" s="13">
        <f t="shared" si="2"/>
        <v>45157</v>
      </c>
      <c r="J25" s="12">
        <f>I25+1</f>
        <v>45158</v>
      </c>
      <c r="K25" s="14"/>
      <c r="L25" s="15"/>
      <c r="M25" s="16"/>
      <c r="N25" s="119"/>
      <c r="O25" s="120"/>
      <c r="P25" s="17"/>
    </row>
    <row r="26" spans="1:16" ht="29.25" customHeight="1" x14ac:dyDescent="0.15">
      <c r="A26" s="116" t="s">
        <v>6</v>
      </c>
      <c r="B26" s="117"/>
      <c r="C26" s="118"/>
      <c r="D26" s="1"/>
      <c r="E26" s="1"/>
      <c r="F26" s="1"/>
      <c r="G26" s="1"/>
      <c r="H26" s="1"/>
      <c r="I26" s="1"/>
      <c r="J26" s="1"/>
      <c r="K26" s="138">
        <f>SUM(D27:J27)</f>
        <v>0</v>
      </c>
      <c r="L26" s="136" t="str">
        <f>IF(K26&gt;=100,"100回以上","100回未満")</f>
        <v>100回未満</v>
      </c>
      <c r="M26" s="148" t="str">
        <f>IF(COUNTIF(D26:J26,"○")&gt;0,"実施","―")</f>
        <v>―</v>
      </c>
      <c r="N26" s="124"/>
      <c r="O26" s="125"/>
      <c r="P26" s="17"/>
    </row>
    <row r="27" spans="1:16" ht="29.25" customHeight="1" x14ac:dyDescent="0.15">
      <c r="A27" s="121" t="s">
        <v>91</v>
      </c>
      <c r="B27" s="122"/>
      <c r="C27" s="123"/>
      <c r="D27" s="2"/>
      <c r="E27" s="2"/>
      <c r="F27" s="2"/>
      <c r="G27" s="2"/>
      <c r="H27" s="2"/>
      <c r="I27" s="2"/>
      <c r="J27" s="2"/>
      <c r="K27" s="139"/>
      <c r="L27" s="137"/>
      <c r="M27" s="149"/>
      <c r="N27" s="126"/>
      <c r="O27" s="127"/>
      <c r="P27" s="17" t="str">
        <f>IF(K27&lt;100,IF(OR(L27="100回以上",L27="150回以上"),"エラー。接種回数と回数区分が一致しません",""),IF(K27&lt;150,IF(OR(L27="100回未満",L27="150回以上"),"エラー。接種回数と回数区分が一致しません",""),IF(L27="100回未満","エラー。接種回数と回数区分が一致しません","")))</f>
        <v/>
      </c>
    </row>
    <row r="28" spans="1:16" ht="29.25" customHeight="1" x14ac:dyDescent="0.15">
      <c r="A28" s="145"/>
      <c r="B28" s="146"/>
      <c r="C28" s="147"/>
      <c r="D28" s="11">
        <f>J25+1</f>
        <v>45159</v>
      </c>
      <c r="E28" s="11">
        <f>D28+1</f>
        <v>45160</v>
      </c>
      <c r="F28" s="11">
        <f t="shared" ref="F28:I28" si="3">E28+1</f>
        <v>45161</v>
      </c>
      <c r="G28" s="11">
        <f t="shared" si="3"/>
        <v>45162</v>
      </c>
      <c r="H28" s="11">
        <f>G28+1</f>
        <v>45163</v>
      </c>
      <c r="I28" s="13">
        <f t="shared" si="3"/>
        <v>45164</v>
      </c>
      <c r="J28" s="12">
        <f>I28+1</f>
        <v>45165</v>
      </c>
      <c r="K28" s="14"/>
      <c r="L28" s="15"/>
      <c r="M28" s="16"/>
      <c r="N28" s="119"/>
      <c r="O28" s="120"/>
      <c r="P28" s="17"/>
    </row>
    <row r="29" spans="1:16" ht="29.25" customHeight="1" x14ac:dyDescent="0.15">
      <c r="A29" s="116" t="s">
        <v>6</v>
      </c>
      <c r="B29" s="117"/>
      <c r="C29" s="118"/>
      <c r="D29" s="1"/>
      <c r="E29" s="1"/>
      <c r="F29" s="1"/>
      <c r="G29" s="1"/>
      <c r="H29" s="1"/>
      <c r="I29" s="1"/>
      <c r="J29" s="1"/>
      <c r="K29" s="138">
        <f>SUM(D30:J30)</f>
        <v>0</v>
      </c>
      <c r="L29" s="136" t="str">
        <f>IF(K29&gt;=100,"100回以上","100回未満")</f>
        <v>100回未満</v>
      </c>
      <c r="M29" s="148" t="str">
        <f>IF(COUNTIF(D29:J29,"○")&gt;0,"実施","―")</f>
        <v>―</v>
      </c>
      <c r="N29" s="124"/>
      <c r="O29" s="125"/>
      <c r="P29" s="17"/>
    </row>
    <row r="30" spans="1:16" ht="29.25" customHeight="1" x14ac:dyDescent="0.15">
      <c r="A30" s="121" t="s">
        <v>91</v>
      </c>
      <c r="B30" s="122"/>
      <c r="C30" s="123"/>
      <c r="D30" s="2"/>
      <c r="E30" s="2"/>
      <c r="F30" s="2"/>
      <c r="G30" s="2"/>
      <c r="H30" s="2"/>
      <c r="I30" s="2"/>
      <c r="J30" s="2"/>
      <c r="K30" s="139"/>
      <c r="L30" s="137"/>
      <c r="M30" s="149"/>
      <c r="N30" s="126"/>
      <c r="O30" s="127"/>
      <c r="P30" s="17" t="str">
        <f>IF(K30&lt;100,IF(OR(L30="100回以上",L30="150回以上"),"エラー。接種回数と回数区分が一致しません",""),IF(K30&lt;150,IF(OR(L30="100回未満",L30="150回以上"),"エラー。接種回数と回数区分が一致しません",""),IF(L30="100回未満","エラー。接種回数と回数区分が一致しません","")))</f>
        <v/>
      </c>
    </row>
    <row r="31" spans="1:16" ht="29.25" customHeight="1" x14ac:dyDescent="0.15">
      <c r="A31" s="145"/>
      <c r="B31" s="146"/>
      <c r="C31" s="147"/>
      <c r="D31" s="11">
        <f>J28+1</f>
        <v>45166</v>
      </c>
      <c r="E31" s="11">
        <f>D31+1</f>
        <v>45167</v>
      </c>
      <c r="F31" s="11">
        <f t="shared" ref="F31:G31" si="4">E31+1</f>
        <v>45168</v>
      </c>
      <c r="G31" s="11">
        <f t="shared" si="4"/>
        <v>45169</v>
      </c>
      <c r="H31" s="11">
        <f t="shared" ref="H31" si="5">G31+1</f>
        <v>45170</v>
      </c>
      <c r="I31" s="13">
        <f t="shared" ref="I31" si="6">H31+1</f>
        <v>45171</v>
      </c>
      <c r="J31" s="12">
        <f t="shared" ref="J31" si="7">I31+1</f>
        <v>45172</v>
      </c>
      <c r="K31" s="14"/>
      <c r="L31" s="15"/>
      <c r="M31" s="16"/>
      <c r="N31" s="119"/>
      <c r="O31" s="120"/>
      <c r="P31" s="17"/>
    </row>
    <row r="32" spans="1:16" ht="29.25" customHeight="1" x14ac:dyDescent="0.15">
      <c r="A32" s="116" t="s">
        <v>6</v>
      </c>
      <c r="B32" s="117"/>
      <c r="C32" s="118"/>
      <c r="D32" s="1"/>
      <c r="E32" s="1"/>
      <c r="F32" s="1"/>
      <c r="G32" s="1"/>
      <c r="H32" s="1"/>
      <c r="I32" s="1"/>
      <c r="J32" s="1"/>
      <c r="K32" s="138">
        <f>SUM(D33:J33)</f>
        <v>0</v>
      </c>
      <c r="L32" s="136" t="str">
        <f>IF(K32&gt;=100,"100回以上","100回未満")</f>
        <v>100回未満</v>
      </c>
      <c r="M32" s="148" t="str">
        <f>IF(COUNTIF(D32:J32,"○")&gt;0,"実施","―")</f>
        <v>―</v>
      </c>
      <c r="N32" s="124"/>
      <c r="O32" s="125"/>
      <c r="P32" s="17"/>
    </row>
    <row r="33" spans="1:16" ht="29.25" customHeight="1" x14ac:dyDescent="0.15">
      <c r="A33" s="121" t="s">
        <v>91</v>
      </c>
      <c r="B33" s="122"/>
      <c r="C33" s="123"/>
      <c r="D33" s="2"/>
      <c r="E33" s="2"/>
      <c r="F33" s="2"/>
      <c r="G33" s="2"/>
      <c r="H33" s="2"/>
      <c r="I33" s="2"/>
      <c r="J33" s="2"/>
      <c r="K33" s="139"/>
      <c r="L33" s="137"/>
      <c r="M33" s="149"/>
      <c r="N33" s="126"/>
      <c r="O33" s="127"/>
      <c r="P33" s="17" t="str">
        <f>IF(K33&lt;100,IF(OR(L33="100回以上",L33="150回以上"),"エラー。接種回数と回数区分が一致しません",""),IF(K33&lt;150,IF(OR(L33="100回未満",L33="150回以上"),"エラー。接種回数と回数区分が一致しません",""),IF(L33="100回未満","エラー。接種回数と回数区分が一致しません","")))</f>
        <v/>
      </c>
    </row>
    <row r="34" spans="1:16" ht="29.25" customHeight="1" x14ac:dyDescent="0.15">
      <c r="A34" s="17"/>
      <c r="B34" s="17"/>
      <c r="C34" s="18"/>
      <c r="D34" s="18"/>
      <c r="E34" s="18"/>
      <c r="F34" s="18"/>
      <c r="G34" s="18"/>
      <c r="H34" s="18"/>
      <c r="I34" s="18"/>
      <c r="J34" s="18"/>
      <c r="K34" s="19"/>
      <c r="L34" s="18"/>
      <c r="M34" s="18"/>
      <c r="N34" s="20"/>
      <c r="O34" s="20"/>
      <c r="P34" s="17"/>
    </row>
    <row r="35" spans="1:16" ht="29.25" customHeight="1" x14ac:dyDescent="0.15">
      <c r="F35" s="79" t="s">
        <v>14</v>
      </c>
      <c r="G35" s="79"/>
      <c r="H35" s="79"/>
      <c r="I35" s="79"/>
      <c r="J35" s="79"/>
      <c r="K35" s="150">
        <f>K32+K29+K26+K23+K20+K17+K14+K11+K8</f>
        <v>0</v>
      </c>
      <c r="L35" s="151"/>
      <c r="O35" s="17"/>
    </row>
    <row r="36" spans="1:16" ht="29.25" customHeight="1" x14ac:dyDescent="0.15">
      <c r="O36" s="17"/>
    </row>
    <row r="37" spans="1:16" ht="26.25" customHeight="1" x14ac:dyDescent="0.15">
      <c r="H37" s="49"/>
      <c r="I37" s="49"/>
      <c r="J37" s="49"/>
      <c r="K37" s="21"/>
      <c r="N37" s="54" t="s">
        <v>9</v>
      </c>
      <c r="O37" s="8"/>
    </row>
    <row r="38" spans="1:16" ht="26.25" customHeight="1" x14ac:dyDescent="0.15">
      <c r="A38" s="80" t="s">
        <v>85</v>
      </c>
      <c r="B38" s="80"/>
      <c r="C38" s="80"/>
      <c r="D38" s="80"/>
      <c r="E38" s="80"/>
      <c r="F38" s="80"/>
      <c r="G38" s="80"/>
      <c r="H38" s="80"/>
      <c r="I38" s="80"/>
      <c r="J38" s="80"/>
      <c r="K38" s="80"/>
      <c r="L38" s="80"/>
      <c r="M38" s="80"/>
      <c r="N38" s="80"/>
      <c r="O38" s="80"/>
    </row>
    <row r="39" spans="1:16" ht="26.25" customHeight="1" thickBot="1" x14ac:dyDescent="0.2"/>
    <row r="40" spans="1:16" ht="26.25" customHeight="1" thickBot="1" x14ac:dyDescent="0.2">
      <c r="A40" s="54" t="s">
        <v>15</v>
      </c>
      <c r="B40" s="80" t="s">
        <v>41</v>
      </c>
      <c r="C40" s="80"/>
      <c r="D40" s="80"/>
      <c r="E40" s="80"/>
      <c r="F40" s="80"/>
      <c r="G40" s="80"/>
      <c r="H40" s="80"/>
      <c r="I40" s="80"/>
      <c r="J40" s="80"/>
      <c r="K40" s="7"/>
      <c r="L40" s="54" t="s">
        <v>16</v>
      </c>
      <c r="M40" s="54" t="s">
        <v>17</v>
      </c>
      <c r="N40" s="3"/>
    </row>
    <row r="41" spans="1:16" ht="26.25" customHeight="1" x14ac:dyDescent="0.15">
      <c r="A41" s="54"/>
      <c r="B41" s="115" t="s">
        <v>42</v>
      </c>
      <c r="C41" s="115"/>
      <c r="D41" s="115"/>
      <c r="E41" s="115"/>
      <c r="F41" s="115"/>
      <c r="G41" s="115"/>
      <c r="H41" s="115"/>
      <c r="I41" s="115"/>
      <c r="J41" s="115"/>
      <c r="K41" s="51"/>
      <c r="L41" s="54"/>
      <c r="M41" s="54"/>
      <c r="N41" s="17"/>
    </row>
    <row r="42" spans="1:16" ht="26.25" customHeight="1" thickBot="1" x14ac:dyDescent="0.2">
      <c r="A42" s="54"/>
    </row>
    <row r="43" spans="1:16" ht="26.25" customHeight="1" thickBot="1" x14ac:dyDescent="0.2">
      <c r="A43" s="54" t="s">
        <v>18</v>
      </c>
      <c r="B43" s="80" t="s">
        <v>19</v>
      </c>
      <c r="C43" s="80"/>
      <c r="D43" s="80"/>
      <c r="E43" s="80"/>
      <c r="F43" s="80"/>
      <c r="G43" s="80"/>
      <c r="H43" s="80"/>
      <c r="I43" s="80"/>
      <c r="J43" s="80"/>
      <c r="K43" s="80"/>
      <c r="L43" s="54" t="s">
        <v>16</v>
      </c>
      <c r="M43" s="54" t="s">
        <v>17</v>
      </c>
      <c r="N43" s="3"/>
    </row>
    <row r="44" spans="1:16" ht="26.25" customHeight="1" thickBot="1" x14ac:dyDescent="0.2">
      <c r="A44" s="54"/>
      <c r="J44" s="80" t="s">
        <v>20</v>
      </c>
      <c r="K44" s="80"/>
      <c r="L44" s="80"/>
      <c r="M44" s="80"/>
      <c r="N44" s="80"/>
      <c r="O44" s="80"/>
    </row>
    <row r="45" spans="1:16" ht="26.25" customHeight="1" thickBot="1" x14ac:dyDescent="0.2">
      <c r="A45" s="54"/>
      <c r="B45" s="54" t="s">
        <v>22</v>
      </c>
      <c r="C45" s="54" t="s">
        <v>21</v>
      </c>
      <c r="D45" s="3"/>
    </row>
    <row r="46" spans="1:16" ht="26.25" customHeight="1" thickBot="1" x14ac:dyDescent="0.2">
      <c r="A46" s="54"/>
    </row>
    <row r="47" spans="1:16" ht="26.25" customHeight="1" thickBot="1" x14ac:dyDescent="0.2">
      <c r="A47" s="54" t="s">
        <v>23</v>
      </c>
      <c r="B47" s="80" t="s">
        <v>24</v>
      </c>
      <c r="C47" s="80"/>
      <c r="D47" s="80"/>
      <c r="E47" s="80"/>
      <c r="F47" s="80"/>
      <c r="G47" s="80"/>
      <c r="H47" s="80"/>
      <c r="I47" s="80"/>
      <c r="J47" s="80"/>
      <c r="K47" s="80"/>
      <c r="L47" s="54" t="s">
        <v>16</v>
      </c>
      <c r="M47" s="54" t="s">
        <v>17</v>
      </c>
      <c r="N47" s="3"/>
    </row>
    <row r="48" spans="1:16" ht="26.25" customHeight="1" thickBot="1" x14ac:dyDescent="0.2">
      <c r="A48" s="54"/>
      <c r="J48" s="80" t="s">
        <v>25</v>
      </c>
      <c r="K48" s="80"/>
      <c r="L48" s="80"/>
      <c r="M48" s="80"/>
      <c r="N48" s="80"/>
      <c r="O48" s="80"/>
    </row>
    <row r="49" spans="1:11" ht="26.25" customHeight="1" thickBot="1" x14ac:dyDescent="0.2">
      <c r="A49" s="54"/>
      <c r="B49" s="54" t="s">
        <v>22</v>
      </c>
      <c r="C49" s="54" t="s">
        <v>21</v>
      </c>
      <c r="D49" s="3"/>
    </row>
    <row r="50" spans="1:11" ht="26.25" customHeight="1" x14ac:dyDescent="0.15">
      <c r="A50" s="54"/>
    </row>
    <row r="51" spans="1:11" ht="26.25" customHeight="1" x14ac:dyDescent="0.15">
      <c r="A51" s="54" t="s">
        <v>26</v>
      </c>
      <c r="B51" s="80" t="s">
        <v>27</v>
      </c>
      <c r="C51" s="80"/>
      <c r="D51" s="80"/>
      <c r="E51" s="80"/>
      <c r="F51" s="80"/>
      <c r="G51" s="80"/>
      <c r="H51" s="80"/>
      <c r="I51" s="80"/>
      <c r="J51" s="80"/>
      <c r="K51" s="80"/>
    </row>
    <row r="52" spans="1:11" ht="26.25" customHeight="1" x14ac:dyDescent="0.15">
      <c r="A52" s="54"/>
      <c r="B52" s="80" t="s">
        <v>28</v>
      </c>
      <c r="C52" s="80"/>
      <c r="D52" s="80"/>
      <c r="E52" s="80"/>
      <c r="F52" s="80"/>
      <c r="G52" s="80"/>
      <c r="H52" s="80"/>
      <c r="I52" s="80"/>
      <c r="J52" s="80"/>
    </row>
    <row r="53" spans="1:11" ht="26.25" customHeight="1" x14ac:dyDescent="0.15">
      <c r="B53" s="80"/>
      <c r="C53" s="80"/>
      <c r="D53" s="80"/>
      <c r="E53" s="80"/>
      <c r="F53" s="80"/>
      <c r="G53" s="80"/>
      <c r="H53" s="80"/>
      <c r="I53" s="80"/>
      <c r="J53" s="80"/>
    </row>
    <row r="54" spans="1:11" ht="26.25" customHeight="1" x14ac:dyDescent="0.15"/>
    <row r="55" spans="1:11" ht="26.25" customHeight="1" x14ac:dyDescent="0.15">
      <c r="A55" s="22" t="s">
        <v>31</v>
      </c>
      <c r="B55" s="80" t="s">
        <v>30</v>
      </c>
      <c r="C55" s="80"/>
      <c r="D55" s="80"/>
      <c r="E55" s="80"/>
      <c r="F55" s="80"/>
      <c r="G55" s="80"/>
      <c r="H55" s="80"/>
      <c r="I55" s="80"/>
      <c r="J55" s="80"/>
    </row>
    <row r="56" spans="1:11" ht="26.25" customHeight="1" x14ac:dyDescent="0.15">
      <c r="B56" s="80" t="s">
        <v>29</v>
      </c>
      <c r="C56" s="80"/>
      <c r="D56" s="80"/>
      <c r="E56" s="80"/>
      <c r="F56" s="80"/>
      <c r="G56" s="80"/>
      <c r="H56" s="80"/>
      <c r="I56" s="80"/>
      <c r="J56" s="80"/>
      <c r="K56" s="80"/>
    </row>
    <row r="57" spans="1:11" ht="26.25" customHeight="1" x14ac:dyDescent="0.15"/>
    <row r="58" spans="1:11" ht="26.25" customHeight="1" x14ac:dyDescent="0.15">
      <c r="A58" s="22" t="s">
        <v>33</v>
      </c>
      <c r="B58" s="80" t="s">
        <v>32</v>
      </c>
      <c r="C58" s="80"/>
      <c r="D58" s="80"/>
      <c r="E58" s="80"/>
      <c r="F58" s="80"/>
      <c r="G58" s="80"/>
      <c r="H58" s="80"/>
      <c r="I58" s="80"/>
      <c r="J58" s="80"/>
      <c r="K58" s="7"/>
    </row>
    <row r="59" spans="1:11" ht="26.25" customHeight="1" x14ac:dyDescent="0.15">
      <c r="A59" s="22"/>
      <c r="B59" s="80"/>
      <c r="C59" s="80"/>
      <c r="D59" s="80"/>
      <c r="E59" s="80"/>
      <c r="F59" s="80"/>
      <c r="G59" s="80"/>
      <c r="H59" s="80"/>
      <c r="I59" s="80"/>
      <c r="J59" s="80"/>
      <c r="K59" s="7"/>
    </row>
    <row r="60" spans="1:11" ht="26.25" customHeight="1" x14ac:dyDescent="0.15">
      <c r="B60" s="80"/>
      <c r="C60" s="80"/>
      <c r="D60" s="80"/>
      <c r="E60" s="80"/>
      <c r="F60" s="80"/>
      <c r="G60" s="80"/>
      <c r="H60" s="80"/>
      <c r="I60" s="80"/>
      <c r="J60" s="80"/>
      <c r="K60" s="7"/>
    </row>
    <row r="61" spans="1:11" ht="26.25" customHeight="1" x14ac:dyDescent="0.15"/>
    <row r="62" spans="1:11" ht="26.25" customHeight="1" x14ac:dyDescent="0.15">
      <c r="B62" s="80" t="s">
        <v>35</v>
      </c>
      <c r="C62" s="80"/>
      <c r="D62" s="80"/>
      <c r="E62" s="80"/>
      <c r="F62" s="80"/>
      <c r="G62" s="80"/>
      <c r="H62" s="80"/>
      <c r="I62" s="80"/>
      <c r="J62" s="80"/>
    </row>
    <row r="63" spans="1:11" ht="26.25" customHeight="1" x14ac:dyDescent="0.15">
      <c r="C63" s="54" t="s">
        <v>34</v>
      </c>
      <c r="D63" s="105"/>
      <c r="E63" s="106"/>
      <c r="F63" s="106"/>
      <c r="G63" s="106"/>
      <c r="H63" s="106"/>
      <c r="I63" s="106"/>
      <c r="J63" s="107"/>
    </row>
    <row r="64" spans="1:11" ht="26.25" customHeight="1" x14ac:dyDescent="0.15">
      <c r="D64" s="108"/>
      <c r="E64" s="109"/>
      <c r="F64" s="109"/>
      <c r="G64" s="109"/>
      <c r="H64" s="109"/>
      <c r="I64" s="109"/>
      <c r="J64" s="110"/>
    </row>
    <row r="65" spans="2:13" ht="26.25" customHeight="1" x14ac:dyDescent="0.15">
      <c r="D65" s="108"/>
      <c r="E65" s="109"/>
      <c r="F65" s="109"/>
      <c r="G65" s="109"/>
      <c r="H65" s="109"/>
      <c r="I65" s="109"/>
      <c r="J65" s="110"/>
    </row>
    <row r="66" spans="2:13" ht="26.25" customHeight="1" x14ac:dyDescent="0.15">
      <c r="D66" s="111"/>
      <c r="E66" s="112"/>
      <c r="F66" s="112"/>
      <c r="G66" s="112"/>
      <c r="H66" s="112"/>
      <c r="I66" s="112"/>
      <c r="J66" s="113"/>
    </row>
    <row r="67" spans="2:13" ht="26.25" customHeight="1" x14ac:dyDescent="0.15">
      <c r="D67" s="80" t="s">
        <v>36</v>
      </c>
      <c r="E67" s="80"/>
      <c r="F67" s="80"/>
      <c r="G67" s="80"/>
      <c r="H67" s="80"/>
      <c r="I67" s="80"/>
      <c r="J67" s="80"/>
    </row>
    <row r="68" spans="2:13" ht="26.25" customHeight="1" x14ac:dyDescent="0.15"/>
    <row r="69" spans="2:13" ht="26.25" customHeight="1" x14ac:dyDescent="0.15">
      <c r="B69" s="80" t="s">
        <v>37</v>
      </c>
      <c r="C69" s="80"/>
      <c r="D69" s="80"/>
      <c r="E69" s="80"/>
      <c r="F69" s="80"/>
      <c r="G69" s="80"/>
      <c r="H69" s="80"/>
      <c r="I69" s="80"/>
      <c r="J69" s="80"/>
    </row>
    <row r="70" spans="2:13" ht="26.25" customHeight="1" x14ac:dyDescent="0.15">
      <c r="C70" s="54" t="s">
        <v>34</v>
      </c>
      <c r="D70" s="105"/>
      <c r="E70" s="106"/>
      <c r="F70" s="106"/>
      <c r="G70" s="106"/>
      <c r="H70" s="106"/>
      <c r="I70" s="106"/>
      <c r="J70" s="107"/>
    </row>
    <row r="71" spans="2:13" ht="26.25" customHeight="1" x14ac:dyDescent="0.15">
      <c r="D71" s="108"/>
      <c r="E71" s="109"/>
      <c r="F71" s="109"/>
      <c r="G71" s="109"/>
      <c r="H71" s="109"/>
      <c r="I71" s="109"/>
      <c r="J71" s="110"/>
    </row>
    <row r="72" spans="2:13" ht="26.25" customHeight="1" x14ac:dyDescent="0.15">
      <c r="D72" s="108"/>
      <c r="E72" s="109"/>
      <c r="F72" s="109"/>
      <c r="G72" s="109"/>
      <c r="H72" s="109"/>
      <c r="I72" s="109"/>
      <c r="J72" s="110"/>
    </row>
    <row r="73" spans="2:13" ht="26.25" customHeight="1" x14ac:dyDescent="0.15">
      <c r="D73" s="111"/>
      <c r="E73" s="112"/>
      <c r="F73" s="112"/>
      <c r="G73" s="112"/>
      <c r="H73" s="112"/>
      <c r="I73" s="112"/>
      <c r="J73" s="113"/>
    </row>
    <row r="74" spans="2:13" ht="26.25" customHeight="1" x14ac:dyDescent="0.15"/>
    <row r="75" spans="2:13" ht="26.25" customHeight="1" x14ac:dyDescent="0.15">
      <c r="D75" s="114" t="s">
        <v>38</v>
      </c>
      <c r="E75" s="114"/>
      <c r="F75" s="114"/>
      <c r="G75" s="114"/>
      <c r="H75" s="114"/>
      <c r="I75" s="114"/>
      <c r="J75" s="114"/>
    </row>
    <row r="76" spans="2:13" ht="26.25" customHeight="1" x14ac:dyDescent="0.15"/>
    <row r="77" spans="2:13" ht="26.25" customHeight="1" x14ac:dyDescent="0.15">
      <c r="E77" s="8"/>
      <c r="F77" s="95" t="s">
        <v>53</v>
      </c>
      <c r="G77" s="95"/>
      <c r="H77" s="101" t="s">
        <v>43</v>
      </c>
      <c r="I77" s="101"/>
      <c r="J77" s="101"/>
      <c r="K77" s="101"/>
      <c r="L77" s="101"/>
      <c r="M77" s="8"/>
    </row>
    <row r="78" spans="2:13" ht="26.25" customHeight="1" x14ac:dyDescent="0.15">
      <c r="E78" s="8"/>
      <c r="F78" s="95" t="s">
        <v>39</v>
      </c>
      <c r="G78" s="95"/>
      <c r="H78" s="102" t="s">
        <v>92</v>
      </c>
      <c r="I78" s="102"/>
      <c r="J78" s="102"/>
      <c r="K78" s="102"/>
      <c r="L78" s="102"/>
      <c r="M78" s="8"/>
    </row>
    <row r="79" spans="2:13" ht="26.25" customHeight="1" x14ac:dyDescent="0.15">
      <c r="E79" s="8"/>
      <c r="F79" s="98" t="s">
        <v>51</v>
      </c>
      <c r="G79" s="98"/>
      <c r="H79" s="103" t="s">
        <v>44</v>
      </c>
      <c r="I79" s="103"/>
      <c r="J79" s="103"/>
      <c r="K79" s="103"/>
      <c r="L79" s="36" t="s">
        <v>40</v>
      </c>
      <c r="M79" s="8"/>
    </row>
    <row r="80" spans="2:13" ht="26.25" customHeight="1" x14ac:dyDescent="0.15">
      <c r="E80" s="8"/>
      <c r="F80" s="93" t="s">
        <v>52</v>
      </c>
      <c r="G80" s="93"/>
      <c r="H80" s="103"/>
      <c r="I80" s="103"/>
      <c r="J80" s="103"/>
      <c r="K80" s="23"/>
      <c r="L80" s="55"/>
      <c r="M80" s="8"/>
    </row>
    <row r="81" spans="1:29" ht="26.25" customHeight="1" x14ac:dyDescent="0.15"/>
    <row r="82" spans="1:29" ht="21" customHeight="1" x14ac:dyDescent="0.15">
      <c r="K82" s="7"/>
      <c r="L82" s="53"/>
      <c r="N82" s="99" t="s">
        <v>45</v>
      </c>
      <c r="O82" s="99"/>
      <c r="Q82" s="7"/>
    </row>
    <row r="83" spans="1:29" ht="21" customHeight="1" x14ac:dyDescent="0.15">
      <c r="K83" s="89" t="s">
        <v>87</v>
      </c>
      <c r="L83" s="89"/>
      <c r="M83" s="100"/>
      <c r="N83" s="100"/>
      <c r="O83" s="100"/>
      <c r="Q83" s="7"/>
    </row>
    <row r="84" spans="1:29" ht="21" customHeight="1" x14ac:dyDescent="0.15"/>
    <row r="85" spans="1:29" ht="21" customHeight="1" x14ac:dyDescent="0.15">
      <c r="A85" s="7" t="s">
        <v>48</v>
      </c>
      <c r="B85" s="92" t="s">
        <v>49</v>
      </c>
      <c r="C85" s="92"/>
      <c r="D85" s="54" t="s">
        <v>50</v>
      </c>
      <c r="J85" s="53"/>
      <c r="K85" s="7"/>
      <c r="P85" s="8"/>
    </row>
    <row r="86" spans="1:29" ht="21" customHeight="1" x14ac:dyDescent="0.15">
      <c r="I86" s="95" t="s">
        <v>53</v>
      </c>
      <c r="J86" s="95"/>
      <c r="K86" s="96" t="str">
        <f>H77</f>
        <v>東根市〇〇×丁目×番×号</v>
      </c>
      <c r="L86" s="96"/>
      <c r="M86" s="96"/>
      <c r="N86" s="96"/>
      <c r="O86" s="96"/>
      <c r="Q86" s="7"/>
    </row>
    <row r="87" spans="1:29" ht="21" customHeight="1" x14ac:dyDescent="0.15">
      <c r="I87" s="95" t="s">
        <v>39</v>
      </c>
      <c r="J87" s="95"/>
      <c r="K87" s="97" t="str">
        <f>H78</f>
        <v>医療法人××　〇〇クリニック</v>
      </c>
      <c r="L87" s="97"/>
      <c r="M87" s="97"/>
      <c r="N87" s="97"/>
      <c r="O87" s="97"/>
      <c r="Q87" s="7"/>
    </row>
    <row r="88" spans="1:29" ht="21" customHeight="1" x14ac:dyDescent="0.15">
      <c r="I88" s="98" t="s">
        <v>51</v>
      </c>
      <c r="J88" s="98"/>
      <c r="K88" s="104" t="str">
        <f>H79</f>
        <v>代表理事　〇〇〇〇</v>
      </c>
      <c r="L88" s="104"/>
      <c r="M88" s="104"/>
      <c r="N88" s="104"/>
      <c r="O88" s="45" t="s">
        <v>40</v>
      </c>
      <c r="Q88" s="7"/>
    </row>
    <row r="89" spans="1:29" ht="21" customHeight="1" x14ac:dyDescent="0.15">
      <c r="I89" s="93" t="s">
        <v>52</v>
      </c>
      <c r="J89" s="93"/>
      <c r="K89" s="94">
        <f>H80</f>
        <v>0</v>
      </c>
      <c r="L89" s="94"/>
      <c r="M89" s="94"/>
      <c r="N89" s="23"/>
      <c r="O89" s="55"/>
      <c r="Q89" s="7"/>
    </row>
    <row r="90" spans="1:29" ht="21" customHeight="1" x14ac:dyDescent="0.15"/>
    <row r="91" spans="1:29" ht="21" customHeight="1" x14ac:dyDescent="0.15"/>
    <row r="92" spans="1:29" ht="21" customHeight="1" x14ac:dyDescent="0.15">
      <c r="A92" s="85" t="s">
        <v>54</v>
      </c>
      <c r="B92" s="85"/>
      <c r="C92" s="85"/>
      <c r="D92" s="85"/>
      <c r="E92" s="85"/>
      <c r="F92" s="85"/>
      <c r="G92" s="85"/>
      <c r="H92" s="85"/>
      <c r="I92" s="85"/>
      <c r="J92" s="85"/>
      <c r="K92" s="85"/>
      <c r="L92" s="85"/>
      <c r="M92" s="85"/>
      <c r="N92" s="85"/>
      <c r="O92" s="85"/>
    </row>
    <row r="93" spans="1:29" ht="21" customHeight="1" x14ac:dyDescent="0.15">
      <c r="A93" s="24"/>
      <c r="B93" s="24"/>
      <c r="C93" s="24"/>
      <c r="D93" s="24"/>
      <c r="E93" s="24"/>
      <c r="F93" s="24"/>
      <c r="G93" s="24"/>
      <c r="H93" s="24"/>
      <c r="I93" s="24"/>
      <c r="J93" s="24"/>
      <c r="K93" s="24"/>
      <c r="L93" s="24"/>
      <c r="M93" s="24"/>
      <c r="N93" s="24"/>
      <c r="O93" s="24"/>
      <c r="P93" s="24"/>
      <c r="Q93" s="24"/>
      <c r="R93" s="24"/>
      <c r="S93" s="24"/>
      <c r="T93" s="24"/>
      <c r="U93" s="24"/>
      <c r="V93" s="24"/>
      <c r="W93" s="24"/>
      <c r="X93" s="24"/>
      <c r="Y93" s="24"/>
      <c r="Z93" s="24"/>
      <c r="AA93" s="24"/>
      <c r="AB93" s="24"/>
      <c r="AC93" s="24"/>
    </row>
    <row r="94" spans="1:29" ht="21" customHeight="1" x14ac:dyDescent="0.15">
      <c r="A94" s="86" t="s">
        <v>96</v>
      </c>
      <c r="B94" s="86"/>
      <c r="C94" s="86"/>
      <c r="D94" s="86"/>
      <c r="E94" s="86"/>
      <c r="F94" s="86"/>
      <c r="G94" s="86"/>
      <c r="H94" s="86"/>
      <c r="I94" s="86"/>
      <c r="J94" s="86"/>
      <c r="K94" s="86"/>
      <c r="L94" s="86"/>
      <c r="M94" s="86"/>
      <c r="N94" s="86"/>
      <c r="O94" s="86"/>
    </row>
    <row r="95" spans="1:29" ht="21" customHeight="1" x14ac:dyDescent="0.15">
      <c r="A95" s="86"/>
      <c r="B95" s="86"/>
      <c r="C95" s="86"/>
      <c r="D95" s="86"/>
      <c r="E95" s="86"/>
      <c r="F95" s="86"/>
      <c r="G95" s="86"/>
      <c r="H95" s="86"/>
      <c r="I95" s="86"/>
      <c r="J95" s="86"/>
      <c r="K95" s="86"/>
      <c r="L95" s="86"/>
      <c r="M95" s="86"/>
      <c r="N95" s="86"/>
      <c r="O95" s="86"/>
    </row>
    <row r="96" spans="1:29" ht="21" customHeight="1" x14ac:dyDescent="0.15"/>
    <row r="97" spans="1:18" ht="21" customHeight="1" x14ac:dyDescent="0.15">
      <c r="E97" s="87" t="s">
        <v>56</v>
      </c>
      <c r="F97" s="87"/>
      <c r="G97" s="88">
        <f>H114</f>
        <v>0</v>
      </c>
      <c r="H97" s="88"/>
      <c r="I97" s="88"/>
      <c r="J97" s="25" t="s">
        <v>57</v>
      </c>
    </row>
    <row r="98" spans="1:18" ht="21" customHeight="1" x14ac:dyDescent="0.15"/>
    <row r="99" spans="1:18" ht="21" customHeight="1" x14ac:dyDescent="0.15">
      <c r="B99" s="7" t="s">
        <v>58</v>
      </c>
    </row>
    <row r="100" spans="1:18" ht="21" customHeight="1" x14ac:dyDescent="0.15">
      <c r="B100" s="80" t="s">
        <v>95</v>
      </c>
      <c r="C100" s="80"/>
      <c r="D100" s="80"/>
      <c r="E100" s="80"/>
    </row>
    <row r="101" spans="1:18" ht="21" customHeight="1" x14ac:dyDescent="0.15">
      <c r="B101" s="89" t="s">
        <v>60</v>
      </c>
      <c r="C101" s="89"/>
      <c r="D101" s="89"/>
      <c r="E101" s="90">
        <f>COUNTIFS(L7:L33,"100回以上",M7:M33,"実施")</f>
        <v>0</v>
      </c>
      <c r="F101" s="90"/>
      <c r="G101" s="52" t="s">
        <v>61</v>
      </c>
      <c r="H101" s="86" t="s">
        <v>62</v>
      </c>
      <c r="I101" s="86"/>
      <c r="J101" s="86"/>
      <c r="K101" s="86"/>
      <c r="L101" s="86"/>
      <c r="M101" s="86"/>
      <c r="N101" s="86"/>
    </row>
    <row r="102" spans="1:18" ht="21" customHeight="1" x14ac:dyDescent="0.15"/>
    <row r="103" spans="1:18" ht="21" customHeight="1" x14ac:dyDescent="0.15">
      <c r="A103" s="8"/>
      <c r="B103" s="8"/>
      <c r="D103" s="84"/>
      <c r="E103" s="84"/>
      <c r="F103" s="84" t="s">
        <v>64</v>
      </c>
      <c r="G103" s="84"/>
      <c r="H103" s="84" t="s">
        <v>66</v>
      </c>
      <c r="I103" s="84"/>
      <c r="J103" s="84"/>
      <c r="K103" s="7"/>
      <c r="M103" s="53"/>
      <c r="Q103" s="7"/>
      <c r="R103" s="7"/>
    </row>
    <row r="104" spans="1:18" ht="21" customHeight="1" x14ac:dyDescent="0.15">
      <c r="A104" s="8"/>
      <c r="B104" s="8"/>
      <c r="D104" s="91"/>
      <c r="E104" s="91"/>
      <c r="F104" s="83" t="s">
        <v>65</v>
      </c>
      <c r="G104" s="83"/>
      <c r="H104" s="83" t="s">
        <v>67</v>
      </c>
      <c r="I104" s="83"/>
      <c r="J104" s="83"/>
      <c r="K104" s="7"/>
      <c r="M104" s="53"/>
      <c r="Q104" s="7"/>
      <c r="R104" s="7"/>
    </row>
    <row r="105" spans="1:18" ht="21" customHeight="1" x14ac:dyDescent="0.15">
      <c r="A105" s="8"/>
      <c r="B105" s="8"/>
      <c r="D105" s="26">
        <v>45110</v>
      </c>
      <c r="E105" s="56" t="s">
        <v>63</v>
      </c>
      <c r="F105" s="81">
        <f>K8</f>
        <v>0</v>
      </c>
      <c r="G105" s="82"/>
      <c r="H105" s="75">
        <f>IF(AND($E$101&gt;=4,L8="100回以上",M8="実施"),F105*2000,0)</f>
        <v>0</v>
      </c>
      <c r="I105" s="75"/>
      <c r="J105" s="75"/>
      <c r="K105" s="7"/>
      <c r="M105" s="53"/>
      <c r="Q105" s="7"/>
      <c r="R105" s="7"/>
    </row>
    <row r="106" spans="1:18" ht="21" customHeight="1" x14ac:dyDescent="0.15">
      <c r="A106" s="8"/>
      <c r="B106" s="8"/>
      <c r="D106" s="26">
        <f>D105+7</f>
        <v>45117</v>
      </c>
      <c r="E106" s="56" t="s">
        <v>63</v>
      </c>
      <c r="F106" s="81">
        <f>K11</f>
        <v>0</v>
      </c>
      <c r="G106" s="82"/>
      <c r="H106" s="75">
        <f>IF(AND($E$101&gt;=4,L11="100回以上",M11="実施"),F106*2000,0)</f>
        <v>0</v>
      </c>
      <c r="I106" s="75"/>
      <c r="J106" s="75"/>
      <c r="K106" s="7"/>
      <c r="M106" s="53"/>
      <c r="Q106" s="7"/>
      <c r="R106" s="7"/>
    </row>
    <row r="107" spans="1:18" ht="21" customHeight="1" x14ac:dyDescent="0.15">
      <c r="A107" s="8"/>
      <c r="B107" s="8"/>
      <c r="D107" s="26">
        <f t="shared" ref="D107:D113" si="8">D106+7</f>
        <v>45124</v>
      </c>
      <c r="E107" s="56" t="s">
        <v>63</v>
      </c>
      <c r="F107" s="81">
        <f>K14</f>
        <v>0</v>
      </c>
      <c r="G107" s="82"/>
      <c r="H107" s="75">
        <f>IF(AND($E$101&gt;=4,L14="100回以上",M14="実施"),F107*2000,0)</f>
        <v>0</v>
      </c>
      <c r="I107" s="75"/>
      <c r="J107" s="75"/>
      <c r="K107" s="7"/>
      <c r="M107" s="53"/>
      <c r="Q107" s="7"/>
      <c r="R107" s="7"/>
    </row>
    <row r="108" spans="1:18" ht="21" customHeight="1" x14ac:dyDescent="0.15">
      <c r="A108" s="8"/>
      <c r="B108" s="8"/>
      <c r="D108" s="26">
        <f t="shared" si="8"/>
        <v>45131</v>
      </c>
      <c r="E108" s="56" t="s">
        <v>63</v>
      </c>
      <c r="F108" s="81">
        <f>K17</f>
        <v>0</v>
      </c>
      <c r="G108" s="82"/>
      <c r="H108" s="75">
        <f>IF(AND($E$101&gt;=4,L17="100回以上",M17="実施"),F108*2000,0)</f>
        <v>0</v>
      </c>
      <c r="I108" s="75"/>
      <c r="J108" s="75"/>
      <c r="K108" s="7"/>
      <c r="M108" s="53"/>
      <c r="Q108" s="7"/>
      <c r="R108" s="7"/>
    </row>
    <row r="109" spans="1:18" ht="21" customHeight="1" x14ac:dyDescent="0.15">
      <c r="A109" s="8"/>
      <c r="B109" s="8"/>
      <c r="D109" s="26">
        <f t="shared" si="8"/>
        <v>45138</v>
      </c>
      <c r="E109" s="56" t="s">
        <v>63</v>
      </c>
      <c r="F109" s="81">
        <f>K20</f>
        <v>0</v>
      </c>
      <c r="G109" s="82"/>
      <c r="H109" s="75">
        <f>IF(AND($E$101&gt;=4,L20="100回以上",M20="実施"),F109*2000,0)</f>
        <v>0</v>
      </c>
      <c r="I109" s="75"/>
      <c r="J109" s="75"/>
      <c r="K109" s="7"/>
      <c r="M109" s="53"/>
      <c r="Q109" s="7"/>
      <c r="R109" s="7"/>
    </row>
    <row r="110" spans="1:18" ht="21" customHeight="1" x14ac:dyDescent="0.15">
      <c r="A110" s="8"/>
      <c r="B110" s="8"/>
      <c r="D110" s="26">
        <f>D109+7</f>
        <v>45145</v>
      </c>
      <c r="E110" s="56" t="s">
        <v>63</v>
      </c>
      <c r="F110" s="81">
        <f>K23</f>
        <v>0</v>
      </c>
      <c r="G110" s="82"/>
      <c r="H110" s="75">
        <f>IF(AND($E$101&gt;=4,L23="100回以上",M23="実施"),F110*2000,0)</f>
        <v>0</v>
      </c>
      <c r="I110" s="75"/>
      <c r="J110" s="75"/>
      <c r="K110" s="7"/>
      <c r="M110" s="53"/>
      <c r="Q110" s="7"/>
      <c r="R110" s="7"/>
    </row>
    <row r="111" spans="1:18" ht="21" customHeight="1" x14ac:dyDescent="0.15">
      <c r="A111" s="8"/>
      <c r="B111" s="8"/>
      <c r="D111" s="26">
        <f t="shared" si="8"/>
        <v>45152</v>
      </c>
      <c r="E111" s="56" t="s">
        <v>63</v>
      </c>
      <c r="F111" s="81">
        <f>K26</f>
        <v>0</v>
      </c>
      <c r="G111" s="82"/>
      <c r="H111" s="75">
        <f>IF(AND($E$101&gt;=4,L26="100回以上",M26="実施"),F111*2000,0)</f>
        <v>0</v>
      </c>
      <c r="I111" s="75"/>
      <c r="J111" s="75"/>
      <c r="K111" s="7"/>
      <c r="M111" s="53"/>
      <c r="Q111" s="7"/>
      <c r="R111" s="7"/>
    </row>
    <row r="112" spans="1:18" ht="21" customHeight="1" x14ac:dyDescent="0.15">
      <c r="A112" s="8"/>
      <c r="B112" s="8"/>
      <c r="D112" s="26">
        <f>D111+7</f>
        <v>45159</v>
      </c>
      <c r="E112" s="56" t="s">
        <v>63</v>
      </c>
      <c r="F112" s="81">
        <f>K29</f>
        <v>0</v>
      </c>
      <c r="G112" s="82"/>
      <c r="H112" s="75">
        <f>IF(AND($E$101&gt;=4,L29="100回以上",M29="実施"),F112*2000,0)</f>
        <v>0</v>
      </c>
      <c r="I112" s="75"/>
      <c r="J112" s="75"/>
      <c r="K112" s="7"/>
      <c r="M112" s="53"/>
      <c r="Q112" s="7"/>
      <c r="R112" s="7"/>
    </row>
    <row r="113" spans="1:18" ht="21" customHeight="1" x14ac:dyDescent="0.15">
      <c r="A113" s="8"/>
      <c r="B113" s="8"/>
      <c r="D113" s="26">
        <f t="shared" si="8"/>
        <v>45166</v>
      </c>
      <c r="E113" s="56" t="s">
        <v>63</v>
      </c>
      <c r="F113" s="81">
        <f>K32</f>
        <v>0</v>
      </c>
      <c r="G113" s="82"/>
      <c r="H113" s="75">
        <f>IF(AND($E$101&gt;=4,L32="100回以上",M32="実施"),F113*2000,0)</f>
        <v>0</v>
      </c>
      <c r="I113" s="75"/>
      <c r="J113" s="75"/>
      <c r="K113" s="7"/>
      <c r="M113" s="53"/>
      <c r="Q113" s="7"/>
      <c r="R113" s="7"/>
    </row>
    <row r="114" spans="1:18" ht="21" customHeight="1" x14ac:dyDescent="0.15">
      <c r="B114" s="27"/>
      <c r="D114" s="71" t="s">
        <v>68</v>
      </c>
      <c r="E114" s="73"/>
      <c r="F114" s="74">
        <f>SUM(F105:G113)</f>
        <v>0</v>
      </c>
      <c r="G114" s="74"/>
      <c r="H114" s="75">
        <f>SUM(H105:J113)</f>
        <v>0</v>
      </c>
      <c r="I114" s="75"/>
      <c r="J114" s="75"/>
    </row>
    <row r="115" spans="1:18" ht="21" customHeight="1" x14ac:dyDescent="0.15">
      <c r="F115" s="28"/>
      <c r="G115" s="28"/>
    </row>
    <row r="116" spans="1:18" ht="21" customHeight="1" x14ac:dyDescent="0.15">
      <c r="C116" s="80" t="s">
        <v>69</v>
      </c>
      <c r="D116" s="80"/>
      <c r="E116" s="80"/>
      <c r="F116" s="80"/>
      <c r="G116" s="80"/>
      <c r="H116" s="80"/>
      <c r="I116" s="80"/>
      <c r="J116" s="80"/>
    </row>
    <row r="117" spans="1:18" ht="21" customHeight="1" x14ac:dyDescent="0.15">
      <c r="D117" s="79" t="s">
        <v>47</v>
      </c>
      <c r="E117" s="79"/>
      <c r="F117" s="69"/>
      <c r="G117" s="69"/>
      <c r="H117" s="69"/>
      <c r="I117" s="69"/>
      <c r="J117" s="69"/>
    </row>
    <row r="118" spans="1:18" ht="21" customHeight="1" x14ac:dyDescent="0.15">
      <c r="D118" s="79" t="s">
        <v>70</v>
      </c>
      <c r="E118" s="79"/>
      <c r="F118" s="69"/>
      <c r="G118" s="69"/>
      <c r="H118" s="69"/>
      <c r="I118" s="69"/>
      <c r="J118" s="69"/>
    </row>
    <row r="119" spans="1:18" ht="21" customHeight="1" x14ac:dyDescent="0.15">
      <c r="D119" s="79" t="s">
        <v>71</v>
      </c>
      <c r="E119" s="79"/>
      <c r="F119" s="69"/>
      <c r="G119" s="69"/>
      <c r="H119" s="69"/>
      <c r="I119" s="69"/>
      <c r="J119" s="69"/>
    </row>
    <row r="120" spans="1:18" ht="21" customHeight="1" x14ac:dyDescent="0.15">
      <c r="D120" s="79" t="s">
        <v>72</v>
      </c>
      <c r="E120" s="79"/>
      <c r="F120" s="69"/>
      <c r="G120" s="69"/>
      <c r="H120" s="69"/>
      <c r="I120" s="69"/>
      <c r="J120" s="69"/>
    </row>
    <row r="121" spans="1:18" ht="21" customHeight="1" x14ac:dyDescent="0.15">
      <c r="D121" s="79" t="s">
        <v>73</v>
      </c>
      <c r="E121" s="79"/>
      <c r="F121" s="69"/>
      <c r="G121" s="69"/>
      <c r="H121" s="69"/>
      <c r="I121" s="69"/>
      <c r="J121" s="69"/>
    </row>
    <row r="122" spans="1:18" ht="21" customHeight="1" x14ac:dyDescent="0.15">
      <c r="D122" s="79" t="s">
        <v>74</v>
      </c>
      <c r="E122" s="79"/>
      <c r="F122" s="69"/>
      <c r="G122" s="69"/>
      <c r="H122" s="69"/>
      <c r="I122" s="69"/>
      <c r="J122" s="69"/>
    </row>
    <row r="123" spans="1:18" ht="21" customHeight="1" x14ac:dyDescent="0.15">
      <c r="D123" s="79" t="s">
        <v>46</v>
      </c>
      <c r="E123" s="79"/>
      <c r="F123" s="69"/>
      <c r="G123" s="69"/>
      <c r="H123" s="69"/>
      <c r="I123" s="69"/>
      <c r="J123" s="69"/>
    </row>
    <row r="124" spans="1:18" ht="21" customHeight="1" x14ac:dyDescent="0.15"/>
    <row r="125" spans="1:18" ht="21" customHeight="1" x14ac:dyDescent="0.15">
      <c r="J125" s="79" t="s">
        <v>75</v>
      </c>
      <c r="K125" s="79"/>
      <c r="L125" s="76"/>
      <c r="M125" s="76"/>
    </row>
    <row r="126" spans="1:18" ht="21" customHeight="1" x14ac:dyDescent="0.15">
      <c r="B126" s="77" t="s">
        <v>76</v>
      </c>
      <c r="C126" s="77"/>
      <c r="D126" s="77"/>
      <c r="E126" s="78"/>
      <c r="F126" s="78"/>
      <c r="G126" s="78"/>
      <c r="H126" s="78"/>
      <c r="I126" s="78"/>
      <c r="J126" s="77"/>
      <c r="K126" s="77"/>
      <c r="L126" s="77"/>
      <c r="M126" s="77"/>
    </row>
    <row r="127" spans="1:18" ht="21" customHeight="1" x14ac:dyDescent="0.15">
      <c r="B127" s="70" t="s">
        <v>83</v>
      </c>
      <c r="C127" s="71" t="s">
        <v>77</v>
      </c>
      <c r="D127" s="72"/>
      <c r="E127" s="68"/>
      <c r="F127" s="69"/>
      <c r="G127" s="69"/>
      <c r="H127" s="69"/>
      <c r="I127" s="69"/>
      <c r="J127" s="50" t="s">
        <v>77</v>
      </c>
      <c r="K127" s="69"/>
      <c r="L127" s="69"/>
      <c r="M127" s="69"/>
    </row>
    <row r="128" spans="1:18" ht="21" customHeight="1" x14ac:dyDescent="0.15">
      <c r="B128" s="70"/>
      <c r="C128" s="71" t="s">
        <v>78</v>
      </c>
      <c r="D128" s="72"/>
      <c r="E128" s="68"/>
      <c r="F128" s="69"/>
      <c r="G128" s="69"/>
      <c r="H128" s="69"/>
      <c r="I128" s="69"/>
      <c r="J128" s="29" t="s">
        <v>82</v>
      </c>
      <c r="K128" s="69"/>
      <c r="L128" s="69"/>
      <c r="M128" s="69"/>
    </row>
    <row r="129" spans="1:16" ht="21" customHeight="1" x14ac:dyDescent="0.15">
      <c r="B129" s="70"/>
      <c r="C129" s="71" t="s">
        <v>90</v>
      </c>
      <c r="D129" s="72"/>
      <c r="E129" s="4"/>
      <c r="F129" s="5"/>
      <c r="G129" s="5"/>
      <c r="H129" s="5"/>
      <c r="I129" s="30"/>
      <c r="J129" s="50" t="s">
        <v>81</v>
      </c>
      <c r="K129" s="6"/>
      <c r="L129" s="6"/>
      <c r="M129" s="6"/>
    </row>
    <row r="130" spans="1:16" ht="21" customHeight="1" x14ac:dyDescent="0.15">
      <c r="B130" s="70"/>
      <c r="C130" s="71" t="s">
        <v>77</v>
      </c>
      <c r="D130" s="72"/>
      <c r="E130" s="69"/>
      <c r="F130" s="69"/>
      <c r="G130" s="69"/>
      <c r="H130" s="69"/>
      <c r="I130" s="69"/>
      <c r="J130" s="69"/>
      <c r="K130" s="69"/>
      <c r="L130" s="69"/>
      <c r="M130" s="69"/>
    </row>
    <row r="131" spans="1:16" ht="21" customHeight="1" x14ac:dyDescent="0.15">
      <c r="B131" s="70"/>
      <c r="C131" s="71" t="s">
        <v>79</v>
      </c>
      <c r="D131" s="72"/>
      <c r="E131" s="69"/>
      <c r="F131" s="69"/>
      <c r="G131" s="69"/>
      <c r="H131" s="69"/>
      <c r="I131" s="69"/>
      <c r="J131" s="69"/>
      <c r="K131" s="69"/>
      <c r="L131" s="69"/>
      <c r="M131" s="69"/>
    </row>
    <row r="132" spans="1:16" ht="21" customHeight="1" x14ac:dyDescent="0.15">
      <c r="B132" s="70"/>
      <c r="C132" s="71" t="s">
        <v>80</v>
      </c>
      <c r="D132" s="72"/>
      <c r="E132" s="69"/>
      <c r="F132" s="69"/>
      <c r="G132" s="69"/>
      <c r="H132" s="69"/>
      <c r="I132" s="69"/>
      <c r="J132" s="69"/>
      <c r="K132" s="69"/>
      <c r="L132" s="69"/>
      <c r="M132" s="69"/>
    </row>
    <row r="133" spans="1:16" ht="21" customHeight="1" x14ac:dyDescent="0.15">
      <c r="B133" s="70"/>
      <c r="C133" s="152" t="s">
        <v>93</v>
      </c>
      <c r="D133" s="153"/>
      <c r="E133" s="4"/>
      <c r="F133" s="5"/>
      <c r="G133" s="5"/>
      <c r="H133" s="5"/>
      <c r="I133" s="5"/>
      <c r="J133" s="5"/>
      <c r="K133" s="47"/>
      <c r="L133" s="47"/>
      <c r="M133" s="46"/>
    </row>
    <row r="134" spans="1:16" s="35" customFormat="1" ht="21" customHeight="1" x14ac:dyDescent="0.15">
      <c r="A134" s="31"/>
      <c r="B134" s="32"/>
      <c r="C134" s="33"/>
      <c r="D134" s="33"/>
      <c r="E134" s="34"/>
      <c r="F134" s="34"/>
      <c r="G134" s="34"/>
      <c r="H134" s="34"/>
      <c r="I134" s="34"/>
      <c r="J134" s="34"/>
      <c r="K134" s="33"/>
      <c r="L134" s="33"/>
      <c r="M134" s="33"/>
      <c r="N134" s="31"/>
      <c r="O134" s="31"/>
      <c r="P134" s="31"/>
    </row>
    <row r="135" spans="1:16" ht="21" customHeight="1" x14ac:dyDescent="0.15">
      <c r="B135" s="65" t="s">
        <v>88</v>
      </c>
      <c r="C135" s="65"/>
      <c r="D135" s="65"/>
      <c r="E135" s="65"/>
      <c r="F135" s="65"/>
      <c r="G135" s="65"/>
      <c r="H135" s="65"/>
      <c r="I135" s="65"/>
      <c r="J135" s="65"/>
      <c r="K135" s="65"/>
      <c r="L135" s="65"/>
      <c r="M135" s="65"/>
    </row>
    <row r="136" spans="1:16" ht="21" customHeight="1" x14ac:dyDescent="0.15">
      <c r="B136" s="65" t="s">
        <v>89</v>
      </c>
      <c r="C136" s="65"/>
      <c r="D136" s="65"/>
      <c r="E136" s="65"/>
      <c r="F136" s="65"/>
      <c r="G136" s="65"/>
      <c r="H136" s="65"/>
      <c r="I136" s="65"/>
      <c r="J136" s="65"/>
      <c r="K136" s="65"/>
      <c r="L136" s="65"/>
      <c r="M136" s="65"/>
    </row>
  </sheetData>
  <sheetProtection algorithmName="SHA-512" hashValue="3Swt4TlWanw1vlQPQ9pNTvDDHmGTYh0vzAIgiV8Jhe/A/4EKmOH4ovyf269Q2vn5oBoou49TUQgupwhFJ4wl1w==" saltValue="XEIsa54zMePsPv5efYPNgg==" spinCount="100000" sheet="1" objects="1" scenarios="1"/>
  <mergeCells count="190">
    <mergeCell ref="A1:C1"/>
    <mergeCell ref="D1:K1"/>
    <mergeCell ref="N1:O1"/>
    <mergeCell ref="A2:N2"/>
    <mergeCell ref="A4:O4"/>
    <mergeCell ref="A5:J5"/>
    <mergeCell ref="K5:K6"/>
    <mergeCell ref="L5:L6"/>
    <mergeCell ref="M5:M6"/>
    <mergeCell ref="N5:O6"/>
    <mergeCell ref="A10:C10"/>
    <mergeCell ref="N10:O10"/>
    <mergeCell ref="A11:C11"/>
    <mergeCell ref="K11:K12"/>
    <mergeCell ref="L11:L12"/>
    <mergeCell ref="M11:M12"/>
    <mergeCell ref="N11:O12"/>
    <mergeCell ref="A12:C12"/>
    <mergeCell ref="N7:O7"/>
    <mergeCell ref="A8:C8"/>
    <mergeCell ref="K8:K9"/>
    <mergeCell ref="L8:L9"/>
    <mergeCell ref="M8:M9"/>
    <mergeCell ref="N8:O9"/>
    <mergeCell ref="A9:C9"/>
    <mergeCell ref="A16:C16"/>
    <mergeCell ref="N16:O16"/>
    <mergeCell ref="A17:C17"/>
    <mergeCell ref="K17:K18"/>
    <mergeCell ref="L17:L18"/>
    <mergeCell ref="M17:M18"/>
    <mergeCell ref="N17:O18"/>
    <mergeCell ref="A18:C18"/>
    <mergeCell ref="A13:C13"/>
    <mergeCell ref="N13:O13"/>
    <mergeCell ref="A14:C14"/>
    <mergeCell ref="K14:K15"/>
    <mergeCell ref="L14:L15"/>
    <mergeCell ref="M14:M15"/>
    <mergeCell ref="N14:O15"/>
    <mergeCell ref="A15:C15"/>
    <mergeCell ref="A22:C22"/>
    <mergeCell ref="N22:O22"/>
    <mergeCell ref="A23:C23"/>
    <mergeCell ref="K23:K24"/>
    <mergeCell ref="L23:L24"/>
    <mergeCell ref="M23:M24"/>
    <mergeCell ref="N23:O24"/>
    <mergeCell ref="A24:C24"/>
    <mergeCell ref="A19:C19"/>
    <mergeCell ref="N19:O19"/>
    <mergeCell ref="A20:C20"/>
    <mergeCell ref="K20:K21"/>
    <mergeCell ref="L20:L21"/>
    <mergeCell ref="M20:M21"/>
    <mergeCell ref="N20:O21"/>
    <mergeCell ref="A21:C21"/>
    <mergeCell ref="A28:C28"/>
    <mergeCell ref="N28:O28"/>
    <mergeCell ref="A29:C29"/>
    <mergeCell ref="K29:K30"/>
    <mergeCell ref="L29:L30"/>
    <mergeCell ref="M29:M30"/>
    <mergeCell ref="N29:O30"/>
    <mergeCell ref="A30:C30"/>
    <mergeCell ref="A25:C25"/>
    <mergeCell ref="N25:O25"/>
    <mergeCell ref="A26:C26"/>
    <mergeCell ref="K26:K27"/>
    <mergeCell ref="L26:L27"/>
    <mergeCell ref="M26:M27"/>
    <mergeCell ref="N26:O27"/>
    <mergeCell ref="A27:C27"/>
    <mergeCell ref="F35:J35"/>
    <mergeCell ref="K35:L35"/>
    <mergeCell ref="A38:O38"/>
    <mergeCell ref="B40:J40"/>
    <mergeCell ref="B41:J41"/>
    <mergeCell ref="B43:K43"/>
    <mergeCell ref="A31:C31"/>
    <mergeCell ref="N31:O31"/>
    <mergeCell ref="A32:C32"/>
    <mergeCell ref="K32:K33"/>
    <mergeCell ref="L32:L33"/>
    <mergeCell ref="M32:M33"/>
    <mergeCell ref="N32:O33"/>
    <mergeCell ref="A33:C33"/>
    <mergeCell ref="B56:K56"/>
    <mergeCell ref="B58:J60"/>
    <mergeCell ref="B62:J62"/>
    <mergeCell ref="D63:J66"/>
    <mergeCell ref="D67:J67"/>
    <mergeCell ref="B69:J69"/>
    <mergeCell ref="J44:O44"/>
    <mergeCell ref="B47:K47"/>
    <mergeCell ref="J48:O48"/>
    <mergeCell ref="B51:K51"/>
    <mergeCell ref="B52:J53"/>
    <mergeCell ref="B55:J55"/>
    <mergeCell ref="F79:G79"/>
    <mergeCell ref="H79:K79"/>
    <mergeCell ref="F80:G80"/>
    <mergeCell ref="H80:J80"/>
    <mergeCell ref="N82:O82"/>
    <mergeCell ref="K83:L83"/>
    <mergeCell ref="M83:O83"/>
    <mergeCell ref="D70:J73"/>
    <mergeCell ref="D75:J75"/>
    <mergeCell ref="F77:G77"/>
    <mergeCell ref="H77:L77"/>
    <mergeCell ref="F78:G78"/>
    <mergeCell ref="H78:L78"/>
    <mergeCell ref="I89:J89"/>
    <mergeCell ref="K89:M89"/>
    <mergeCell ref="A92:O92"/>
    <mergeCell ref="A94:O95"/>
    <mergeCell ref="E97:F97"/>
    <mergeCell ref="G97:I97"/>
    <mergeCell ref="B85:C85"/>
    <mergeCell ref="I86:J86"/>
    <mergeCell ref="K86:O86"/>
    <mergeCell ref="I87:J87"/>
    <mergeCell ref="K87:O87"/>
    <mergeCell ref="I88:J88"/>
    <mergeCell ref="K88:N88"/>
    <mergeCell ref="B101:D101"/>
    <mergeCell ref="E101:F101"/>
    <mergeCell ref="H101:N101"/>
    <mergeCell ref="D103:E104"/>
    <mergeCell ref="F103:G103"/>
    <mergeCell ref="H103:J103"/>
    <mergeCell ref="F104:G104"/>
    <mergeCell ref="H104:J104"/>
    <mergeCell ref="B100:E100"/>
    <mergeCell ref="F108:G108"/>
    <mergeCell ref="H108:J108"/>
    <mergeCell ref="F109:G109"/>
    <mergeCell ref="H109:J109"/>
    <mergeCell ref="F110:G110"/>
    <mergeCell ref="H110:J110"/>
    <mergeCell ref="F105:G105"/>
    <mergeCell ref="H105:J105"/>
    <mergeCell ref="F106:G106"/>
    <mergeCell ref="H106:J106"/>
    <mergeCell ref="F107:G107"/>
    <mergeCell ref="H107:J107"/>
    <mergeCell ref="D114:E114"/>
    <mergeCell ref="F114:G114"/>
    <mergeCell ref="H114:J114"/>
    <mergeCell ref="C116:J116"/>
    <mergeCell ref="D117:E117"/>
    <mergeCell ref="F117:J117"/>
    <mergeCell ref="F111:G111"/>
    <mergeCell ref="H111:J111"/>
    <mergeCell ref="F112:G112"/>
    <mergeCell ref="H112:J112"/>
    <mergeCell ref="F113:G113"/>
    <mergeCell ref="H113:J113"/>
    <mergeCell ref="D121:E121"/>
    <mergeCell ref="F121:J121"/>
    <mergeCell ref="D122:E122"/>
    <mergeCell ref="F122:J122"/>
    <mergeCell ref="D123:E123"/>
    <mergeCell ref="F123:J123"/>
    <mergeCell ref="D118:E118"/>
    <mergeCell ref="F118:J118"/>
    <mergeCell ref="D119:E119"/>
    <mergeCell ref="F119:J119"/>
    <mergeCell ref="D120:E120"/>
    <mergeCell ref="F120:J120"/>
    <mergeCell ref="J125:K125"/>
    <mergeCell ref="L125:M125"/>
    <mergeCell ref="B126:M126"/>
    <mergeCell ref="B127:B133"/>
    <mergeCell ref="C127:D127"/>
    <mergeCell ref="E127:I127"/>
    <mergeCell ref="K127:M127"/>
    <mergeCell ref="C128:D128"/>
    <mergeCell ref="E128:I128"/>
    <mergeCell ref="K128:M128"/>
    <mergeCell ref="C133:D133"/>
    <mergeCell ref="B135:M135"/>
    <mergeCell ref="B136:M136"/>
    <mergeCell ref="C129:D129"/>
    <mergeCell ref="C130:D130"/>
    <mergeCell ref="E130:M130"/>
    <mergeCell ref="C131:D131"/>
    <mergeCell ref="E131:M131"/>
    <mergeCell ref="C132:D132"/>
    <mergeCell ref="E132:M132"/>
  </mergeCells>
  <phoneticPr fontId="2"/>
  <conditionalFormatting sqref="D32:J33 D29:J30 D26:J27 D23:J24 D20:J21 D17:J18 D14:J15 D11:J12 D8:J9">
    <cfRule type="expression" dxfId="4" priority="1">
      <formula>"D8&lt;&gt;"</formula>
    </cfRule>
  </conditionalFormatting>
  <dataValidations count="4">
    <dataValidation type="list" allowBlank="1" showInputMessage="1" showErrorMessage="1" sqref="N40 N43 N47 D45 D49" xr:uid="{46AADF6C-398B-4C0B-A032-5FDBE2E09A46}">
      <formula1>"　,✓"</formula1>
    </dataValidation>
    <dataValidation imeMode="fullAlpha" allowBlank="1" showInputMessage="1" showErrorMessage="1" sqref="E129:H129 E133:J134 K129:M129" xr:uid="{1F1087B3-D33A-4545-A560-E3B77ACDA857}"/>
    <dataValidation type="list" allowBlank="1" showInputMessage="1" sqref="L14 L26 L11 L17 L20 L8 L29 L23 L32" xr:uid="{48F20FE2-B193-4F3F-9148-189973F4D7B9}">
      <formula1>"100回未満,100回以上,150回以上"</formula1>
    </dataValidation>
    <dataValidation type="list" allowBlank="1" showInputMessage="1" showErrorMessage="1" sqref="D8:J8 D26:J26 D23:J23 D29:J29 D17:J17 D11:J11 D14:J14 D20:J20 D32:J32" xr:uid="{9B171A3F-EAB3-4341-B3E2-46A66EC16D75}">
      <formula1>"○,　"</formula1>
    </dataValidation>
  </dataValidations>
  <pageMargins left="0.86614173228346458" right="0.39370078740157483" top="0.74803149606299213" bottom="0.74803149606299213" header="0.31496062992125984" footer="0.31496062992125984"/>
  <pageSetup paperSize="9" scale="68" fitToHeight="0" orientation="portrait" blackAndWhite="1" r:id="rId1"/>
  <rowBreaks count="2" manualBreakCount="2">
    <brk id="36" max="14" man="1"/>
    <brk id="81" max="14"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DECA4E-9978-420D-A2A5-75E63C66BABA}">
  <sheetPr>
    <pageSetUpPr fitToPage="1"/>
  </sheetPr>
  <dimension ref="A1:AC136"/>
  <sheetViews>
    <sheetView view="pageBreakPreview" topLeftCell="A4" zoomScale="60" zoomScaleNormal="55" workbookViewId="0">
      <selection activeCell="L123" sqref="L123"/>
    </sheetView>
  </sheetViews>
  <sheetFormatPr defaultRowHeight="24.75" customHeight="1" x14ac:dyDescent="0.15"/>
  <cols>
    <col min="1" max="10" width="8.875" style="7" customWidth="1"/>
    <col min="11" max="11" width="8.875" style="53" customWidth="1"/>
    <col min="12" max="12" width="8.875" style="7" customWidth="1"/>
    <col min="13" max="13" width="10.75" style="7" customWidth="1"/>
    <col min="14" max="15" width="8.875" style="7" customWidth="1"/>
    <col min="16" max="16" width="9.25" style="7" customWidth="1"/>
    <col min="17" max="16384" width="9" style="8"/>
  </cols>
  <sheetData>
    <row r="1" spans="1:16" ht="29.25" customHeight="1" x14ac:dyDescent="0.15">
      <c r="A1" s="128" t="s">
        <v>84</v>
      </c>
      <c r="B1" s="128"/>
      <c r="C1" s="128"/>
      <c r="D1" s="129" t="str">
        <f>H78</f>
        <v>医療法人××　〇〇クリニック</v>
      </c>
      <c r="E1" s="129"/>
      <c r="F1" s="129"/>
      <c r="G1" s="129"/>
      <c r="H1" s="129"/>
      <c r="I1" s="129"/>
      <c r="J1" s="129"/>
      <c r="K1" s="129"/>
      <c r="N1" s="142" t="s">
        <v>0</v>
      </c>
      <c r="O1" s="142"/>
      <c r="P1" s="8"/>
    </row>
    <row r="2" spans="1:16" ht="47.25" customHeight="1" x14ac:dyDescent="0.15">
      <c r="A2" s="85" t="s">
        <v>1</v>
      </c>
      <c r="B2" s="85"/>
      <c r="C2" s="85"/>
      <c r="D2" s="85"/>
      <c r="E2" s="85"/>
      <c r="F2" s="85"/>
      <c r="G2" s="85"/>
      <c r="H2" s="85"/>
      <c r="I2" s="85"/>
      <c r="J2" s="85"/>
      <c r="K2" s="85"/>
      <c r="L2" s="85"/>
      <c r="M2" s="85"/>
      <c r="N2" s="85"/>
      <c r="O2" s="54" t="s">
        <v>2</v>
      </c>
    </row>
    <row r="3" spans="1:16" ht="29.25" customHeight="1" x14ac:dyDescent="0.15">
      <c r="A3" s="9"/>
      <c r="B3" s="9"/>
      <c r="C3" s="9"/>
      <c r="D3" s="9"/>
      <c r="E3" s="9"/>
      <c r="F3" s="9"/>
      <c r="G3" s="9"/>
      <c r="H3" s="9"/>
      <c r="I3" s="9"/>
      <c r="J3" s="9"/>
      <c r="K3" s="10"/>
      <c r="L3" s="9"/>
      <c r="M3" s="9"/>
      <c r="O3" s="54"/>
    </row>
    <row r="4" spans="1:16" ht="29.25" customHeight="1" x14ac:dyDescent="0.15">
      <c r="A4" s="143" t="s">
        <v>3</v>
      </c>
      <c r="B4" s="143"/>
      <c r="C4" s="143"/>
      <c r="D4" s="143"/>
      <c r="E4" s="143"/>
      <c r="F4" s="143"/>
      <c r="G4" s="143"/>
      <c r="H4" s="143"/>
      <c r="I4" s="143"/>
      <c r="J4" s="143"/>
      <c r="K4" s="143"/>
      <c r="L4" s="143"/>
      <c r="M4" s="143"/>
      <c r="N4" s="143"/>
      <c r="O4" s="143"/>
    </row>
    <row r="5" spans="1:16" ht="29.25" customHeight="1" x14ac:dyDescent="0.15">
      <c r="A5" s="80" t="s">
        <v>4</v>
      </c>
      <c r="B5" s="80"/>
      <c r="C5" s="80"/>
      <c r="D5" s="80"/>
      <c r="E5" s="80"/>
      <c r="F5" s="80"/>
      <c r="G5" s="80"/>
      <c r="H5" s="80"/>
      <c r="I5" s="80"/>
      <c r="J5" s="144"/>
      <c r="K5" s="130" t="s">
        <v>10</v>
      </c>
      <c r="L5" s="131" t="s">
        <v>11</v>
      </c>
      <c r="M5" s="131" t="s">
        <v>12</v>
      </c>
      <c r="N5" s="133" t="s">
        <v>13</v>
      </c>
      <c r="O5" s="134"/>
    </row>
    <row r="6" spans="1:16" ht="29.25" customHeight="1" x14ac:dyDescent="0.15">
      <c r="D6" s="50" t="str">
        <f>TEXT(D7,"(aaa)")</f>
        <v>(月)</v>
      </c>
      <c r="E6" s="50" t="str">
        <f t="shared" ref="E6:J6" si="0">TEXT(E7,"(aaa)")</f>
        <v>(火)</v>
      </c>
      <c r="F6" s="50" t="str">
        <f t="shared" si="0"/>
        <v>(水)</v>
      </c>
      <c r="G6" s="50" t="str">
        <f t="shared" si="0"/>
        <v>(木)</v>
      </c>
      <c r="H6" s="50" t="str">
        <f t="shared" si="0"/>
        <v>(金)</v>
      </c>
      <c r="I6" s="50" t="str">
        <f t="shared" si="0"/>
        <v>(土)</v>
      </c>
      <c r="J6" s="50" t="str">
        <f t="shared" si="0"/>
        <v>(日)</v>
      </c>
      <c r="K6" s="130"/>
      <c r="L6" s="132"/>
      <c r="M6" s="132"/>
      <c r="N6" s="87"/>
      <c r="O6" s="135"/>
    </row>
    <row r="7" spans="1:16" ht="29.25" customHeight="1" x14ac:dyDescent="0.15">
      <c r="D7" s="11">
        <v>45173</v>
      </c>
      <c r="E7" s="11">
        <f t="shared" ref="E7:I7" si="1">D7+1</f>
        <v>45174</v>
      </c>
      <c r="F7" s="11">
        <f t="shared" si="1"/>
        <v>45175</v>
      </c>
      <c r="G7" s="11">
        <f t="shared" si="1"/>
        <v>45176</v>
      </c>
      <c r="H7" s="11">
        <f t="shared" si="1"/>
        <v>45177</v>
      </c>
      <c r="I7" s="13">
        <f t="shared" si="1"/>
        <v>45178</v>
      </c>
      <c r="J7" s="12">
        <f>I7+1</f>
        <v>45179</v>
      </c>
      <c r="K7" s="14"/>
      <c r="L7" s="15"/>
      <c r="M7" s="16"/>
      <c r="N7" s="119"/>
      <c r="O7" s="120"/>
      <c r="P7" s="17"/>
    </row>
    <row r="8" spans="1:16" ht="29.25" customHeight="1" x14ac:dyDescent="0.15">
      <c r="A8" s="121" t="s">
        <v>5</v>
      </c>
      <c r="B8" s="122"/>
      <c r="C8" s="123"/>
      <c r="D8" s="1" t="s">
        <v>86</v>
      </c>
      <c r="E8" s="1"/>
      <c r="F8" s="1"/>
      <c r="G8" s="1"/>
      <c r="H8" s="1"/>
      <c r="I8" s="1"/>
      <c r="J8" s="1"/>
      <c r="K8" s="138">
        <f>SUM(D9:J9)</f>
        <v>0</v>
      </c>
      <c r="L8" s="136" t="str">
        <f>IF(K8&gt;=100,"100回以上","100回未満")</f>
        <v>100回未満</v>
      </c>
      <c r="M8" s="140" t="str">
        <f>IF(COUNTIF(D8:J8,"○")&gt;0,"実施","―")</f>
        <v>―</v>
      </c>
      <c r="N8" s="124"/>
      <c r="O8" s="125"/>
      <c r="P8" s="17"/>
    </row>
    <row r="9" spans="1:16" ht="29.25" customHeight="1" x14ac:dyDescent="0.15">
      <c r="A9" s="121" t="s">
        <v>91</v>
      </c>
      <c r="B9" s="122"/>
      <c r="C9" s="123"/>
      <c r="D9" s="2"/>
      <c r="E9" s="2"/>
      <c r="F9" s="2"/>
      <c r="G9" s="2"/>
      <c r="H9" s="2"/>
      <c r="I9" s="2"/>
      <c r="J9" s="2"/>
      <c r="K9" s="139"/>
      <c r="L9" s="137"/>
      <c r="M9" s="141"/>
      <c r="N9" s="126"/>
      <c r="O9" s="127"/>
      <c r="P9" s="17" t="str">
        <f>IF(K8&lt;100,IF(OR(L8="100回以上",L8="150回以上"),"エラー。接種回数と回数区分が一致しません",""),IF(K8&lt;150,IF(OR(L8="100回未満",L8="150回以上"),"エラー。接種回数と回数区分が一致しません",""),IF(L8="100回未満","エラー。接種回数と回数区分が一致しません","")))</f>
        <v/>
      </c>
    </row>
    <row r="10" spans="1:16" ht="29.25" customHeight="1" x14ac:dyDescent="0.15">
      <c r="A10" s="145"/>
      <c r="B10" s="146"/>
      <c r="C10" s="147"/>
      <c r="D10" s="11">
        <f>J7+1</f>
        <v>45180</v>
      </c>
      <c r="E10" s="12">
        <f>D10+1</f>
        <v>45181</v>
      </c>
      <c r="F10" s="11">
        <f t="shared" ref="F10:I25" si="2">E10+1</f>
        <v>45182</v>
      </c>
      <c r="G10" s="11">
        <f t="shared" si="2"/>
        <v>45183</v>
      </c>
      <c r="H10" s="11">
        <f t="shared" si="2"/>
        <v>45184</v>
      </c>
      <c r="I10" s="13">
        <f t="shared" si="2"/>
        <v>45185</v>
      </c>
      <c r="J10" s="12">
        <f>I10+1</f>
        <v>45186</v>
      </c>
      <c r="K10" s="14"/>
      <c r="L10" s="15"/>
      <c r="M10" s="16"/>
      <c r="N10" s="119"/>
      <c r="O10" s="120"/>
      <c r="P10" s="17"/>
    </row>
    <row r="11" spans="1:16" ht="29.25" customHeight="1" x14ac:dyDescent="0.15">
      <c r="A11" s="116" t="s">
        <v>6</v>
      </c>
      <c r="B11" s="117"/>
      <c r="C11" s="118"/>
      <c r="D11" s="1"/>
      <c r="E11" s="1"/>
      <c r="F11" s="1"/>
      <c r="G11" s="1"/>
      <c r="H11" s="1"/>
      <c r="I11" s="1"/>
      <c r="J11" s="1"/>
      <c r="K11" s="138">
        <f>SUM(D12:J12)</f>
        <v>0</v>
      </c>
      <c r="L11" s="136" t="str">
        <f>IF(K11&gt;=100,"100回以上","100回未満")</f>
        <v>100回未満</v>
      </c>
      <c r="M11" s="148" t="str">
        <f>IF(COUNTIF(D11:J11,"○")&gt;0,"実施","―")</f>
        <v>―</v>
      </c>
      <c r="N11" s="124"/>
      <c r="O11" s="125"/>
      <c r="P11" s="17"/>
    </row>
    <row r="12" spans="1:16" ht="29.25" customHeight="1" x14ac:dyDescent="0.15">
      <c r="A12" s="121" t="s">
        <v>91</v>
      </c>
      <c r="B12" s="122"/>
      <c r="C12" s="123"/>
      <c r="D12" s="2"/>
      <c r="E12" s="2"/>
      <c r="F12" s="2"/>
      <c r="G12" s="2"/>
      <c r="H12" s="2"/>
      <c r="I12" s="2"/>
      <c r="J12" s="2"/>
      <c r="K12" s="139"/>
      <c r="L12" s="137"/>
      <c r="M12" s="149"/>
      <c r="N12" s="126"/>
      <c r="O12" s="127"/>
      <c r="P12" s="17" t="str">
        <f>IF(K12&lt;100,IF(OR(L12="100回以上",L12="150回以上"),"エラー。接種回数と回数区分が一致しません",""),IF(K12&lt;150,IF(OR(L12="100回未満",L12="150回以上"),"エラー。接種回数と回数区分が一致しません",""),IF(L12="100回未満","エラー。接種回数と回数区分が一致しません","")))</f>
        <v/>
      </c>
    </row>
    <row r="13" spans="1:16" ht="29.25" customHeight="1" x14ac:dyDescent="0.15">
      <c r="A13" s="145"/>
      <c r="B13" s="146"/>
      <c r="C13" s="147"/>
      <c r="D13" s="11">
        <f>J10+1</f>
        <v>45187</v>
      </c>
      <c r="E13" s="11">
        <f>D13+1</f>
        <v>45188</v>
      </c>
      <c r="F13" s="11">
        <f t="shared" si="2"/>
        <v>45189</v>
      </c>
      <c r="G13" s="11">
        <f t="shared" si="2"/>
        <v>45190</v>
      </c>
      <c r="H13" s="11">
        <f t="shared" si="2"/>
        <v>45191</v>
      </c>
      <c r="I13" s="13">
        <f t="shared" si="2"/>
        <v>45192</v>
      </c>
      <c r="J13" s="12">
        <f>I13+1</f>
        <v>45193</v>
      </c>
      <c r="K13" s="14"/>
      <c r="L13" s="15"/>
      <c r="M13" s="16"/>
      <c r="N13" s="119"/>
      <c r="O13" s="120"/>
      <c r="P13" s="17"/>
    </row>
    <row r="14" spans="1:16" ht="29.25" customHeight="1" x14ac:dyDescent="0.15">
      <c r="A14" s="116" t="s">
        <v>6</v>
      </c>
      <c r="B14" s="117"/>
      <c r="C14" s="118"/>
      <c r="D14" s="1"/>
      <c r="E14" s="1"/>
      <c r="F14" s="1"/>
      <c r="G14" s="1"/>
      <c r="H14" s="1"/>
      <c r="I14" s="1"/>
      <c r="J14" s="1"/>
      <c r="K14" s="138">
        <f>SUM(D15:J15)</f>
        <v>0</v>
      </c>
      <c r="L14" s="136" t="str">
        <f>IF(K14&gt;=100,"100回以上","100回未満")</f>
        <v>100回未満</v>
      </c>
      <c r="M14" s="148" t="str">
        <f>IF(COUNTIF(D14:J14,"○")&gt;0,"実施","―")</f>
        <v>―</v>
      </c>
      <c r="N14" s="124"/>
      <c r="O14" s="125"/>
      <c r="P14" s="17"/>
    </row>
    <row r="15" spans="1:16" ht="29.25" customHeight="1" x14ac:dyDescent="0.15">
      <c r="A15" s="121" t="s">
        <v>91</v>
      </c>
      <c r="B15" s="122"/>
      <c r="C15" s="123"/>
      <c r="D15" s="2"/>
      <c r="E15" s="2"/>
      <c r="F15" s="2"/>
      <c r="G15" s="2"/>
      <c r="H15" s="2"/>
      <c r="I15" s="2"/>
      <c r="J15" s="2"/>
      <c r="K15" s="139"/>
      <c r="L15" s="137"/>
      <c r="M15" s="149"/>
      <c r="N15" s="126"/>
      <c r="O15" s="127"/>
      <c r="P15" s="17" t="str">
        <f>IF(K15&lt;100,IF(OR(L15="100回以上",L15="150回以上"),"エラー。接種回数と回数区分が一致しません",""),IF(K15&lt;150,IF(OR(L15="100回未満",L15="150回以上"),"エラー。接種回数と回数区分が一致しません",""),IF(L15="100回未満","エラー。接種回数と回数区分が一致しません","")))</f>
        <v/>
      </c>
    </row>
    <row r="16" spans="1:16" ht="29.25" customHeight="1" x14ac:dyDescent="0.15">
      <c r="A16" s="145"/>
      <c r="B16" s="146"/>
      <c r="C16" s="147"/>
      <c r="D16" s="11">
        <f>J13+1</f>
        <v>45194</v>
      </c>
      <c r="E16" s="11">
        <f>D16+1</f>
        <v>45195</v>
      </c>
      <c r="F16" s="11">
        <f t="shared" si="2"/>
        <v>45196</v>
      </c>
      <c r="G16" s="11">
        <f t="shared" si="2"/>
        <v>45197</v>
      </c>
      <c r="H16" s="11">
        <f t="shared" si="2"/>
        <v>45198</v>
      </c>
      <c r="I16" s="13">
        <f t="shared" si="2"/>
        <v>45199</v>
      </c>
      <c r="J16" s="12">
        <f>I16+1</f>
        <v>45200</v>
      </c>
      <c r="K16" s="14"/>
      <c r="L16" s="15"/>
      <c r="M16" s="16"/>
      <c r="N16" s="119"/>
      <c r="O16" s="120"/>
      <c r="P16" s="17"/>
    </row>
    <row r="17" spans="1:16" ht="29.25" customHeight="1" x14ac:dyDescent="0.15">
      <c r="A17" s="116" t="s">
        <v>6</v>
      </c>
      <c r="B17" s="117"/>
      <c r="C17" s="118"/>
      <c r="D17" s="1"/>
      <c r="E17" s="1"/>
      <c r="F17" s="1"/>
      <c r="G17" s="1"/>
      <c r="H17" s="1"/>
      <c r="I17" s="1"/>
      <c r="J17" s="1"/>
      <c r="K17" s="138">
        <f>SUM(D18:J18)</f>
        <v>0</v>
      </c>
      <c r="L17" s="136" t="str">
        <f>IF(K17&gt;=100,"100回以上","100回未満")</f>
        <v>100回未満</v>
      </c>
      <c r="M17" s="148" t="str">
        <f>IF(COUNTIF(D17:J17,"○")&gt;0,"実施","―")</f>
        <v>―</v>
      </c>
      <c r="N17" s="124"/>
      <c r="O17" s="125"/>
      <c r="P17" s="17"/>
    </row>
    <row r="18" spans="1:16" ht="29.25" customHeight="1" x14ac:dyDescent="0.15">
      <c r="A18" s="121" t="s">
        <v>91</v>
      </c>
      <c r="B18" s="122"/>
      <c r="C18" s="123"/>
      <c r="D18" s="2"/>
      <c r="E18" s="2"/>
      <c r="F18" s="2"/>
      <c r="G18" s="2"/>
      <c r="H18" s="2"/>
      <c r="I18" s="2"/>
      <c r="J18" s="2"/>
      <c r="K18" s="139"/>
      <c r="L18" s="137"/>
      <c r="M18" s="149"/>
      <c r="N18" s="126"/>
      <c r="O18" s="127"/>
      <c r="P18" s="17" t="str">
        <f>IF(K18&lt;100,IF(OR(L18="100回以上",L18="150回以上"),"エラー。接種回数と回数区分が一致しません",""),IF(K18&lt;150,IF(OR(L18="100回未満",L18="150回以上"),"エラー。接種回数と回数区分が一致しません",""),IF(L18="100回未満","エラー。接種回数と回数区分が一致しません","")))</f>
        <v/>
      </c>
    </row>
    <row r="19" spans="1:16" ht="29.25" customHeight="1" x14ac:dyDescent="0.15">
      <c r="A19" s="145"/>
      <c r="B19" s="146"/>
      <c r="C19" s="147"/>
      <c r="D19" s="11">
        <f>J16+1</f>
        <v>45201</v>
      </c>
      <c r="E19" s="11">
        <f>D19+1</f>
        <v>45202</v>
      </c>
      <c r="F19" s="11">
        <f t="shared" si="2"/>
        <v>45203</v>
      </c>
      <c r="G19" s="11">
        <f t="shared" si="2"/>
        <v>45204</v>
      </c>
      <c r="H19" s="11">
        <f t="shared" si="2"/>
        <v>45205</v>
      </c>
      <c r="I19" s="13">
        <f t="shared" si="2"/>
        <v>45206</v>
      </c>
      <c r="J19" s="12">
        <f>I19+1</f>
        <v>45207</v>
      </c>
      <c r="K19" s="14"/>
      <c r="L19" s="15"/>
      <c r="M19" s="16"/>
      <c r="N19" s="119"/>
      <c r="O19" s="120"/>
      <c r="P19" s="17"/>
    </row>
    <row r="20" spans="1:16" ht="29.25" customHeight="1" x14ac:dyDescent="0.15">
      <c r="A20" s="116" t="s">
        <v>6</v>
      </c>
      <c r="B20" s="117"/>
      <c r="C20" s="118"/>
      <c r="D20" s="1"/>
      <c r="E20" s="1"/>
      <c r="F20" s="1"/>
      <c r="G20" s="1"/>
      <c r="H20" s="1"/>
      <c r="I20" s="1"/>
      <c r="J20" s="1"/>
      <c r="K20" s="138">
        <f>SUM(D21:J21)</f>
        <v>0</v>
      </c>
      <c r="L20" s="136" t="str">
        <f>IF(K20&gt;=100,"100回以上","100回未満")</f>
        <v>100回未満</v>
      </c>
      <c r="M20" s="148" t="str">
        <f>IF(COUNTIF(D20:J20,"○")&gt;0,"実施","―")</f>
        <v>―</v>
      </c>
      <c r="N20" s="124"/>
      <c r="O20" s="125"/>
      <c r="P20" s="17"/>
    </row>
    <row r="21" spans="1:16" ht="29.25" customHeight="1" x14ac:dyDescent="0.15">
      <c r="A21" s="121" t="s">
        <v>91</v>
      </c>
      <c r="B21" s="122"/>
      <c r="C21" s="123"/>
      <c r="D21" s="2"/>
      <c r="E21" s="2"/>
      <c r="F21" s="2"/>
      <c r="G21" s="2"/>
      <c r="H21" s="2"/>
      <c r="I21" s="2"/>
      <c r="J21" s="2"/>
      <c r="K21" s="139"/>
      <c r="L21" s="137"/>
      <c r="M21" s="149"/>
      <c r="N21" s="126"/>
      <c r="O21" s="127"/>
      <c r="P21" s="17" t="str">
        <f>IF(K21&lt;100,IF(OR(L21="100回以上",L21="150回以上"),"エラー。接種回数と回数区分が一致しません",""),IF(K21&lt;150,IF(OR(L21="100回未満",L21="150回以上"),"エラー。接種回数と回数区分が一致しません",""),IF(L21="100回未満","エラー。接種回数と回数区分が一致しません","")))</f>
        <v/>
      </c>
    </row>
    <row r="22" spans="1:16" ht="29.25" customHeight="1" x14ac:dyDescent="0.15">
      <c r="A22" s="145"/>
      <c r="B22" s="146"/>
      <c r="C22" s="147"/>
      <c r="D22" s="11">
        <f>J19+1</f>
        <v>45208</v>
      </c>
      <c r="E22" s="11">
        <f>D22+1</f>
        <v>45209</v>
      </c>
      <c r="F22" s="11">
        <f t="shared" si="2"/>
        <v>45210</v>
      </c>
      <c r="G22" s="11">
        <f t="shared" si="2"/>
        <v>45211</v>
      </c>
      <c r="H22" s="12">
        <f t="shared" si="2"/>
        <v>45212</v>
      </c>
      <c r="I22" s="13">
        <f t="shared" si="2"/>
        <v>45213</v>
      </c>
      <c r="J22" s="12">
        <f>I22+1</f>
        <v>45214</v>
      </c>
      <c r="K22" s="14"/>
      <c r="L22" s="15"/>
      <c r="M22" s="16"/>
      <c r="N22" s="119"/>
      <c r="O22" s="120"/>
      <c r="P22" s="17"/>
    </row>
    <row r="23" spans="1:16" ht="29.25" customHeight="1" x14ac:dyDescent="0.15">
      <c r="A23" s="116" t="s">
        <v>6</v>
      </c>
      <c r="B23" s="117"/>
      <c r="C23" s="118"/>
      <c r="D23" s="1"/>
      <c r="E23" s="1"/>
      <c r="F23" s="1"/>
      <c r="G23" s="1"/>
      <c r="H23" s="1"/>
      <c r="I23" s="1"/>
      <c r="J23" s="1"/>
      <c r="K23" s="138">
        <f>SUM(D24:J24)</f>
        <v>0</v>
      </c>
      <c r="L23" s="136" t="str">
        <f>IF(K23&gt;=100,"100回以上","100回未満")</f>
        <v>100回未満</v>
      </c>
      <c r="M23" s="148" t="str">
        <f>IF(COUNTIF(D23:J23,"○")&gt;0,"実施","―")</f>
        <v>―</v>
      </c>
      <c r="N23" s="124"/>
      <c r="O23" s="125"/>
      <c r="P23" s="17"/>
    </row>
    <row r="24" spans="1:16" ht="29.25" customHeight="1" x14ac:dyDescent="0.15">
      <c r="A24" s="121" t="s">
        <v>91</v>
      </c>
      <c r="B24" s="122"/>
      <c r="C24" s="123"/>
      <c r="D24" s="2"/>
      <c r="E24" s="2"/>
      <c r="F24" s="2"/>
      <c r="G24" s="2"/>
      <c r="H24" s="2"/>
      <c r="I24" s="2"/>
      <c r="J24" s="2"/>
      <c r="K24" s="139"/>
      <c r="L24" s="137"/>
      <c r="M24" s="149"/>
      <c r="N24" s="126"/>
      <c r="O24" s="127"/>
      <c r="P24" s="17" t="str">
        <f>IF(K24&lt;100,IF(OR(L24="100回以上",L24="150回以上"),"エラー。接種回数と回数区分が一致しません",""),IF(K24&lt;150,IF(OR(L24="100回未満",L24="150回以上"),"エラー。接種回数と回数区分が一致しません",""),IF(L24="100回未満","エラー。接種回数と回数区分が一致しません","")))</f>
        <v/>
      </c>
    </row>
    <row r="25" spans="1:16" ht="29.25" customHeight="1" x14ac:dyDescent="0.15">
      <c r="A25" s="145"/>
      <c r="B25" s="146"/>
      <c r="C25" s="147"/>
      <c r="D25" s="11">
        <f>J22+1</f>
        <v>45215</v>
      </c>
      <c r="E25" s="11">
        <f>D25+1</f>
        <v>45216</v>
      </c>
      <c r="F25" s="11">
        <f t="shared" si="2"/>
        <v>45217</v>
      </c>
      <c r="G25" s="11">
        <f t="shared" si="2"/>
        <v>45218</v>
      </c>
      <c r="H25" s="11">
        <f t="shared" si="2"/>
        <v>45219</v>
      </c>
      <c r="I25" s="13">
        <f t="shared" si="2"/>
        <v>45220</v>
      </c>
      <c r="J25" s="12">
        <f>I25+1</f>
        <v>45221</v>
      </c>
      <c r="K25" s="14"/>
      <c r="L25" s="15"/>
      <c r="M25" s="16"/>
      <c r="N25" s="119"/>
      <c r="O25" s="120"/>
      <c r="P25" s="17"/>
    </row>
    <row r="26" spans="1:16" ht="29.25" customHeight="1" x14ac:dyDescent="0.15">
      <c r="A26" s="116" t="s">
        <v>6</v>
      </c>
      <c r="B26" s="117"/>
      <c r="C26" s="118"/>
      <c r="D26" s="1"/>
      <c r="E26" s="1"/>
      <c r="F26" s="1"/>
      <c r="G26" s="1"/>
      <c r="H26" s="1"/>
      <c r="I26" s="1"/>
      <c r="J26" s="1"/>
      <c r="K26" s="138">
        <f>SUM(D27:J27)</f>
        <v>0</v>
      </c>
      <c r="L26" s="136" t="str">
        <f>IF(K26&gt;=100,"100回以上","100回未満")</f>
        <v>100回未満</v>
      </c>
      <c r="M26" s="148" t="str">
        <f>IF(COUNTIF(D26:J26,"○")&gt;0,"実施","―")</f>
        <v>―</v>
      </c>
      <c r="N26" s="124"/>
      <c r="O26" s="125"/>
      <c r="P26" s="17"/>
    </row>
    <row r="27" spans="1:16" ht="29.25" customHeight="1" x14ac:dyDescent="0.15">
      <c r="A27" s="121" t="s">
        <v>91</v>
      </c>
      <c r="B27" s="122"/>
      <c r="C27" s="123"/>
      <c r="D27" s="2"/>
      <c r="E27" s="2"/>
      <c r="F27" s="2"/>
      <c r="G27" s="2"/>
      <c r="H27" s="2"/>
      <c r="I27" s="2"/>
      <c r="J27" s="2"/>
      <c r="K27" s="139"/>
      <c r="L27" s="137"/>
      <c r="M27" s="149"/>
      <c r="N27" s="126"/>
      <c r="O27" s="127"/>
      <c r="P27" s="17" t="str">
        <f>IF(K27&lt;100,IF(OR(L27="100回以上",L27="150回以上"),"エラー。接種回数と回数区分が一致しません",""),IF(K27&lt;150,IF(OR(L27="100回未満",L27="150回以上"),"エラー。接種回数と回数区分が一致しません",""),IF(L27="100回未満","エラー。接種回数と回数区分が一致しません","")))</f>
        <v/>
      </c>
    </row>
    <row r="28" spans="1:16" ht="29.25" customHeight="1" x14ac:dyDescent="0.15">
      <c r="A28" s="145"/>
      <c r="B28" s="146"/>
      <c r="C28" s="147"/>
      <c r="D28" s="11">
        <f>J25+1</f>
        <v>45222</v>
      </c>
      <c r="E28" s="11">
        <f>D28+1</f>
        <v>45223</v>
      </c>
      <c r="F28" s="11">
        <f t="shared" ref="F28:I28" si="3">E28+1</f>
        <v>45224</v>
      </c>
      <c r="G28" s="11">
        <f t="shared" si="3"/>
        <v>45225</v>
      </c>
      <c r="H28" s="11">
        <f t="shared" si="3"/>
        <v>45226</v>
      </c>
      <c r="I28" s="13">
        <f t="shared" si="3"/>
        <v>45227</v>
      </c>
      <c r="J28" s="12">
        <f>I28+1</f>
        <v>45228</v>
      </c>
      <c r="K28" s="14"/>
      <c r="L28" s="15"/>
      <c r="M28" s="16"/>
      <c r="N28" s="119"/>
      <c r="O28" s="120"/>
      <c r="P28" s="17"/>
    </row>
    <row r="29" spans="1:16" ht="29.25" customHeight="1" x14ac:dyDescent="0.15">
      <c r="A29" s="116" t="s">
        <v>6</v>
      </c>
      <c r="B29" s="117"/>
      <c r="C29" s="118"/>
      <c r="D29" s="1"/>
      <c r="E29" s="1"/>
      <c r="F29" s="1"/>
      <c r="G29" s="1"/>
      <c r="H29" s="1"/>
      <c r="I29" s="1"/>
      <c r="J29" s="1"/>
      <c r="K29" s="138">
        <f>SUM(D30:J30)</f>
        <v>0</v>
      </c>
      <c r="L29" s="136" t="str">
        <f>IF(K29&gt;=100,"100回以上","100回未満")</f>
        <v>100回未満</v>
      </c>
      <c r="M29" s="148" t="str">
        <f>IF(COUNTIF(D29:J29,"○")&gt;0,"実施","―")</f>
        <v>―</v>
      </c>
      <c r="N29" s="124"/>
      <c r="O29" s="125"/>
      <c r="P29" s="17"/>
    </row>
    <row r="30" spans="1:16" ht="29.25" customHeight="1" x14ac:dyDescent="0.15">
      <c r="A30" s="121" t="s">
        <v>91</v>
      </c>
      <c r="B30" s="122"/>
      <c r="C30" s="123"/>
      <c r="D30" s="2"/>
      <c r="E30" s="2"/>
      <c r="F30" s="2"/>
      <c r="G30" s="2"/>
      <c r="H30" s="2"/>
      <c r="I30" s="2"/>
      <c r="J30" s="2"/>
      <c r="K30" s="139"/>
      <c r="L30" s="137"/>
      <c r="M30" s="149"/>
      <c r="N30" s="126"/>
      <c r="O30" s="127"/>
      <c r="P30" s="17" t="str">
        <f>IF(K30&lt;100,IF(OR(L30="100回以上",L30="150回以上"),"エラー。接種回数と回数区分が一致しません",""),IF(K30&lt;150,IF(OR(L30="100回未満",L30="150回以上"),"エラー。接種回数と回数区分が一致しません",""),IF(L30="100回未満","エラー。接種回数と回数区分が一致しません","")))</f>
        <v/>
      </c>
    </row>
    <row r="31" spans="1:16" ht="29.25" customHeight="1" x14ac:dyDescent="0.15">
      <c r="A31" s="145"/>
      <c r="B31" s="146"/>
      <c r="C31" s="147"/>
      <c r="D31" s="11">
        <f>J28+1</f>
        <v>45229</v>
      </c>
      <c r="E31" s="11">
        <f>D31+1</f>
        <v>45230</v>
      </c>
      <c r="F31" s="11">
        <f t="shared" ref="F31:J31" si="4">E31+1</f>
        <v>45231</v>
      </c>
      <c r="G31" s="11">
        <f t="shared" si="4"/>
        <v>45232</v>
      </c>
      <c r="H31" s="11">
        <f t="shared" si="4"/>
        <v>45233</v>
      </c>
      <c r="I31" s="13">
        <f t="shared" si="4"/>
        <v>45234</v>
      </c>
      <c r="J31" s="12">
        <f t="shared" si="4"/>
        <v>45235</v>
      </c>
      <c r="K31" s="14"/>
      <c r="L31" s="15"/>
      <c r="M31" s="16"/>
      <c r="N31" s="119"/>
      <c r="O31" s="120"/>
      <c r="P31" s="17"/>
    </row>
    <row r="32" spans="1:16" ht="29.25" customHeight="1" x14ac:dyDescent="0.15">
      <c r="A32" s="116" t="s">
        <v>6</v>
      </c>
      <c r="B32" s="117"/>
      <c r="C32" s="118"/>
      <c r="D32" s="1"/>
      <c r="E32" s="1"/>
      <c r="F32" s="1"/>
      <c r="G32" s="1"/>
      <c r="H32" s="1"/>
      <c r="I32" s="1"/>
      <c r="J32" s="1"/>
      <c r="K32" s="138">
        <f>SUM(D33:J33)</f>
        <v>0</v>
      </c>
      <c r="L32" s="136" t="str">
        <f>IF(K32&gt;=100,"100回以上","100回未満")</f>
        <v>100回未満</v>
      </c>
      <c r="M32" s="148" t="str">
        <f>IF(COUNTIF(D32:J32,"○")&gt;0,"実施","―")</f>
        <v>―</v>
      </c>
      <c r="N32" s="124"/>
      <c r="O32" s="125"/>
      <c r="P32" s="17"/>
    </row>
    <row r="33" spans="1:16" ht="29.25" customHeight="1" x14ac:dyDescent="0.15">
      <c r="A33" s="121" t="s">
        <v>91</v>
      </c>
      <c r="B33" s="122"/>
      <c r="C33" s="123"/>
      <c r="D33" s="2"/>
      <c r="E33" s="2"/>
      <c r="F33" s="2"/>
      <c r="G33" s="2"/>
      <c r="H33" s="2"/>
      <c r="I33" s="2"/>
      <c r="J33" s="2"/>
      <c r="K33" s="139"/>
      <c r="L33" s="137"/>
      <c r="M33" s="149"/>
      <c r="N33" s="126"/>
      <c r="O33" s="127"/>
      <c r="P33" s="17" t="str">
        <f>IF(K33&lt;100,IF(OR(L33="100回以上",L33="150回以上"),"エラー。接種回数と回数区分が一致しません",""),IF(K33&lt;150,IF(OR(L33="100回未満",L33="150回以上"),"エラー。接種回数と回数区分が一致しません",""),IF(L33="100回未満","エラー。接種回数と回数区分が一致しません","")))</f>
        <v/>
      </c>
    </row>
    <row r="34" spans="1:16" ht="29.25" customHeight="1" x14ac:dyDescent="0.15">
      <c r="A34" s="17"/>
      <c r="B34" s="17"/>
      <c r="C34" s="18"/>
      <c r="D34" s="18"/>
      <c r="E34" s="18"/>
      <c r="F34" s="18"/>
      <c r="G34" s="18"/>
      <c r="H34" s="18"/>
      <c r="I34" s="18"/>
      <c r="J34" s="18"/>
      <c r="K34" s="19"/>
      <c r="L34" s="18"/>
      <c r="M34" s="18"/>
      <c r="N34" s="20"/>
      <c r="O34" s="20"/>
      <c r="P34" s="17"/>
    </row>
    <row r="35" spans="1:16" ht="29.25" customHeight="1" x14ac:dyDescent="0.15">
      <c r="F35" s="79" t="s">
        <v>14</v>
      </c>
      <c r="G35" s="79"/>
      <c r="H35" s="79"/>
      <c r="I35" s="79"/>
      <c r="J35" s="79"/>
      <c r="K35" s="150">
        <f>K32+K29+K26+K23+K20+K17+K14+K11+K8</f>
        <v>0</v>
      </c>
      <c r="L35" s="151"/>
      <c r="O35" s="17"/>
    </row>
    <row r="36" spans="1:16" ht="29.25" customHeight="1" x14ac:dyDescent="0.15">
      <c r="O36" s="17"/>
    </row>
    <row r="37" spans="1:16" ht="26.25" customHeight="1" x14ac:dyDescent="0.15">
      <c r="H37" s="49"/>
      <c r="I37" s="49"/>
      <c r="J37" s="49"/>
      <c r="K37" s="21"/>
      <c r="N37" s="54" t="s">
        <v>9</v>
      </c>
      <c r="O37" s="8"/>
    </row>
    <row r="38" spans="1:16" ht="26.25" customHeight="1" x14ac:dyDescent="0.15">
      <c r="A38" s="80" t="s">
        <v>85</v>
      </c>
      <c r="B38" s="80"/>
      <c r="C38" s="80"/>
      <c r="D38" s="80"/>
      <c r="E38" s="80"/>
      <c r="F38" s="80"/>
      <c r="G38" s="80"/>
      <c r="H38" s="80"/>
      <c r="I38" s="80"/>
      <c r="J38" s="80"/>
      <c r="K38" s="80"/>
      <c r="L38" s="80"/>
      <c r="M38" s="80"/>
      <c r="N38" s="80"/>
      <c r="O38" s="80"/>
    </row>
    <row r="39" spans="1:16" ht="26.25" customHeight="1" thickBot="1" x14ac:dyDescent="0.2"/>
    <row r="40" spans="1:16" ht="26.25" customHeight="1" thickBot="1" x14ac:dyDescent="0.2">
      <c r="A40" s="54" t="s">
        <v>15</v>
      </c>
      <c r="B40" s="80" t="s">
        <v>41</v>
      </c>
      <c r="C40" s="80"/>
      <c r="D40" s="80"/>
      <c r="E40" s="80"/>
      <c r="F40" s="80"/>
      <c r="G40" s="80"/>
      <c r="H40" s="80"/>
      <c r="I40" s="80"/>
      <c r="J40" s="80"/>
      <c r="K40" s="7"/>
      <c r="L40" s="54" t="s">
        <v>16</v>
      </c>
      <c r="M40" s="54" t="s">
        <v>17</v>
      </c>
      <c r="N40" s="3"/>
    </row>
    <row r="41" spans="1:16" ht="26.25" customHeight="1" x14ac:dyDescent="0.15">
      <c r="A41" s="54"/>
      <c r="B41" s="115" t="s">
        <v>42</v>
      </c>
      <c r="C41" s="115"/>
      <c r="D41" s="115"/>
      <c r="E41" s="115"/>
      <c r="F41" s="115"/>
      <c r="G41" s="115"/>
      <c r="H41" s="115"/>
      <c r="I41" s="115"/>
      <c r="J41" s="115"/>
      <c r="K41" s="51"/>
      <c r="L41" s="54"/>
      <c r="M41" s="54"/>
      <c r="N41" s="17"/>
    </row>
    <row r="42" spans="1:16" ht="26.25" customHeight="1" thickBot="1" x14ac:dyDescent="0.2">
      <c r="A42" s="54"/>
    </row>
    <row r="43" spans="1:16" ht="26.25" customHeight="1" thickBot="1" x14ac:dyDescent="0.2">
      <c r="A43" s="54" t="s">
        <v>18</v>
      </c>
      <c r="B43" s="80" t="s">
        <v>19</v>
      </c>
      <c r="C43" s="80"/>
      <c r="D43" s="80"/>
      <c r="E43" s="80"/>
      <c r="F43" s="80"/>
      <c r="G43" s="80"/>
      <c r="H43" s="80"/>
      <c r="I43" s="80"/>
      <c r="J43" s="80"/>
      <c r="K43" s="80"/>
      <c r="L43" s="54" t="s">
        <v>16</v>
      </c>
      <c r="M43" s="54" t="s">
        <v>17</v>
      </c>
      <c r="N43" s="3"/>
    </row>
    <row r="44" spans="1:16" ht="26.25" customHeight="1" thickBot="1" x14ac:dyDescent="0.2">
      <c r="A44" s="54"/>
      <c r="J44" s="80" t="s">
        <v>20</v>
      </c>
      <c r="K44" s="80"/>
      <c r="L44" s="80"/>
      <c r="M44" s="80"/>
      <c r="N44" s="80"/>
      <c r="O44" s="80"/>
    </row>
    <row r="45" spans="1:16" ht="26.25" customHeight="1" thickBot="1" x14ac:dyDescent="0.2">
      <c r="A45" s="54"/>
      <c r="B45" s="54" t="s">
        <v>22</v>
      </c>
      <c r="C45" s="54" t="s">
        <v>21</v>
      </c>
      <c r="D45" s="3"/>
    </row>
    <row r="46" spans="1:16" ht="26.25" customHeight="1" thickBot="1" x14ac:dyDescent="0.2">
      <c r="A46" s="54"/>
    </row>
    <row r="47" spans="1:16" ht="26.25" customHeight="1" thickBot="1" x14ac:dyDescent="0.2">
      <c r="A47" s="54" t="s">
        <v>23</v>
      </c>
      <c r="B47" s="80" t="s">
        <v>24</v>
      </c>
      <c r="C47" s="80"/>
      <c r="D47" s="80"/>
      <c r="E47" s="80"/>
      <c r="F47" s="80"/>
      <c r="G47" s="80"/>
      <c r="H47" s="80"/>
      <c r="I47" s="80"/>
      <c r="J47" s="80"/>
      <c r="K47" s="80"/>
      <c r="L47" s="54" t="s">
        <v>16</v>
      </c>
      <c r="M47" s="54" t="s">
        <v>17</v>
      </c>
      <c r="N47" s="3"/>
    </row>
    <row r="48" spans="1:16" ht="26.25" customHeight="1" thickBot="1" x14ac:dyDescent="0.2">
      <c r="A48" s="54"/>
      <c r="J48" s="80" t="s">
        <v>25</v>
      </c>
      <c r="K48" s="80"/>
      <c r="L48" s="80"/>
      <c r="M48" s="80"/>
      <c r="N48" s="80"/>
      <c r="O48" s="80"/>
    </row>
    <row r="49" spans="1:11" ht="26.25" customHeight="1" thickBot="1" x14ac:dyDescent="0.2">
      <c r="A49" s="54"/>
      <c r="B49" s="54" t="s">
        <v>22</v>
      </c>
      <c r="C49" s="54" t="s">
        <v>21</v>
      </c>
      <c r="D49" s="3"/>
    </row>
    <row r="50" spans="1:11" ht="26.25" customHeight="1" x14ac:dyDescent="0.15">
      <c r="A50" s="54"/>
    </row>
    <row r="51" spans="1:11" ht="26.25" customHeight="1" x14ac:dyDescent="0.15">
      <c r="A51" s="54" t="s">
        <v>26</v>
      </c>
      <c r="B51" s="80" t="s">
        <v>27</v>
      </c>
      <c r="C51" s="80"/>
      <c r="D51" s="80"/>
      <c r="E51" s="80"/>
      <c r="F51" s="80"/>
      <c r="G51" s="80"/>
      <c r="H51" s="80"/>
      <c r="I51" s="80"/>
      <c r="J51" s="80"/>
      <c r="K51" s="80"/>
    </row>
    <row r="52" spans="1:11" ht="26.25" customHeight="1" x14ac:dyDescent="0.15">
      <c r="A52" s="54"/>
      <c r="B52" s="80" t="s">
        <v>28</v>
      </c>
      <c r="C52" s="80"/>
      <c r="D52" s="80"/>
      <c r="E52" s="80"/>
      <c r="F52" s="80"/>
      <c r="G52" s="80"/>
      <c r="H52" s="80"/>
      <c r="I52" s="80"/>
      <c r="J52" s="80"/>
    </row>
    <row r="53" spans="1:11" ht="26.25" customHeight="1" x14ac:dyDescent="0.15">
      <c r="B53" s="80"/>
      <c r="C53" s="80"/>
      <c r="D53" s="80"/>
      <c r="E53" s="80"/>
      <c r="F53" s="80"/>
      <c r="G53" s="80"/>
      <c r="H53" s="80"/>
      <c r="I53" s="80"/>
      <c r="J53" s="80"/>
    </row>
    <row r="54" spans="1:11" ht="26.25" customHeight="1" x14ac:dyDescent="0.15"/>
    <row r="55" spans="1:11" ht="26.25" customHeight="1" x14ac:dyDescent="0.15">
      <c r="A55" s="22" t="s">
        <v>31</v>
      </c>
      <c r="B55" s="80" t="s">
        <v>30</v>
      </c>
      <c r="C55" s="80"/>
      <c r="D55" s="80"/>
      <c r="E55" s="80"/>
      <c r="F55" s="80"/>
      <c r="G55" s="80"/>
      <c r="H55" s="80"/>
      <c r="I55" s="80"/>
      <c r="J55" s="80"/>
    </row>
    <row r="56" spans="1:11" ht="26.25" customHeight="1" x14ac:dyDescent="0.15">
      <c r="B56" s="80" t="s">
        <v>29</v>
      </c>
      <c r="C56" s="80"/>
      <c r="D56" s="80"/>
      <c r="E56" s="80"/>
      <c r="F56" s="80"/>
      <c r="G56" s="80"/>
      <c r="H56" s="80"/>
      <c r="I56" s="80"/>
      <c r="J56" s="80"/>
      <c r="K56" s="80"/>
    </row>
    <row r="57" spans="1:11" ht="26.25" customHeight="1" x14ac:dyDescent="0.15"/>
    <row r="58" spans="1:11" ht="26.25" customHeight="1" x14ac:dyDescent="0.15">
      <c r="A58" s="22" t="s">
        <v>33</v>
      </c>
      <c r="B58" s="80" t="s">
        <v>32</v>
      </c>
      <c r="C58" s="80"/>
      <c r="D58" s="80"/>
      <c r="E58" s="80"/>
      <c r="F58" s="80"/>
      <c r="G58" s="80"/>
      <c r="H58" s="80"/>
      <c r="I58" s="80"/>
      <c r="J58" s="80"/>
      <c r="K58" s="7"/>
    </row>
    <row r="59" spans="1:11" ht="26.25" customHeight="1" x14ac:dyDescent="0.15">
      <c r="A59" s="22"/>
      <c r="B59" s="80"/>
      <c r="C59" s="80"/>
      <c r="D59" s="80"/>
      <c r="E59" s="80"/>
      <c r="F59" s="80"/>
      <c r="G59" s="80"/>
      <c r="H59" s="80"/>
      <c r="I59" s="80"/>
      <c r="J59" s="80"/>
      <c r="K59" s="7"/>
    </row>
    <row r="60" spans="1:11" ht="26.25" customHeight="1" x14ac:dyDescent="0.15">
      <c r="B60" s="80"/>
      <c r="C60" s="80"/>
      <c r="D60" s="80"/>
      <c r="E60" s="80"/>
      <c r="F60" s="80"/>
      <c r="G60" s="80"/>
      <c r="H60" s="80"/>
      <c r="I60" s="80"/>
      <c r="J60" s="80"/>
      <c r="K60" s="7"/>
    </row>
    <row r="61" spans="1:11" ht="26.25" customHeight="1" x14ac:dyDescent="0.15"/>
    <row r="62" spans="1:11" ht="26.25" customHeight="1" x14ac:dyDescent="0.15">
      <c r="B62" s="80" t="s">
        <v>35</v>
      </c>
      <c r="C62" s="80"/>
      <c r="D62" s="80"/>
      <c r="E62" s="80"/>
      <c r="F62" s="80"/>
      <c r="G62" s="80"/>
      <c r="H62" s="80"/>
      <c r="I62" s="80"/>
      <c r="J62" s="80"/>
    </row>
    <row r="63" spans="1:11" ht="26.25" customHeight="1" x14ac:dyDescent="0.15">
      <c r="C63" s="54" t="s">
        <v>34</v>
      </c>
      <c r="D63" s="105"/>
      <c r="E63" s="106"/>
      <c r="F63" s="106"/>
      <c r="G63" s="106"/>
      <c r="H63" s="106"/>
      <c r="I63" s="106"/>
      <c r="J63" s="107"/>
    </row>
    <row r="64" spans="1:11" ht="26.25" customHeight="1" x14ac:dyDescent="0.15">
      <c r="D64" s="108"/>
      <c r="E64" s="109"/>
      <c r="F64" s="109"/>
      <c r="G64" s="109"/>
      <c r="H64" s="109"/>
      <c r="I64" s="109"/>
      <c r="J64" s="110"/>
    </row>
    <row r="65" spans="2:13" ht="26.25" customHeight="1" x14ac:dyDescent="0.15">
      <c r="D65" s="108"/>
      <c r="E65" s="109"/>
      <c r="F65" s="109"/>
      <c r="G65" s="109"/>
      <c r="H65" s="109"/>
      <c r="I65" s="109"/>
      <c r="J65" s="110"/>
    </row>
    <row r="66" spans="2:13" ht="26.25" customHeight="1" x14ac:dyDescent="0.15">
      <c r="D66" s="111"/>
      <c r="E66" s="112"/>
      <c r="F66" s="112"/>
      <c r="G66" s="112"/>
      <c r="H66" s="112"/>
      <c r="I66" s="112"/>
      <c r="J66" s="113"/>
    </row>
    <row r="67" spans="2:13" ht="26.25" customHeight="1" x14ac:dyDescent="0.15">
      <c r="D67" s="80" t="s">
        <v>36</v>
      </c>
      <c r="E67" s="80"/>
      <c r="F67" s="80"/>
      <c r="G67" s="80"/>
      <c r="H67" s="80"/>
      <c r="I67" s="80"/>
      <c r="J67" s="80"/>
    </row>
    <row r="68" spans="2:13" ht="26.25" customHeight="1" x14ac:dyDescent="0.15"/>
    <row r="69" spans="2:13" ht="26.25" customHeight="1" x14ac:dyDescent="0.15">
      <c r="B69" s="80" t="s">
        <v>37</v>
      </c>
      <c r="C69" s="80"/>
      <c r="D69" s="80"/>
      <c r="E69" s="80"/>
      <c r="F69" s="80"/>
      <c r="G69" s="80"/>
      <c r="H69" s="80"/>
      <c r="I69" s="80"/>
      <c r="J69" s="80"/>
    </row>
    <row r="70" spans="2:13" ht="26.25" customHeight="1" x14ac:dyDescent="0.15">
      <c r="C70" s="54" t="s">
        <v>34</v>
      </c>
      <c r="D70" s="105"/>
      <c r="E70" s="106"/>
      <c r="F70" s="106"/>
      <c r="G70" s="106"/>
      <c r="H70" s="106"/>
      <c r="I70" s="106"/>
      <c r="J70" s="107"/>
    </row>
    <row r="71" spans="2:13" ht="26.25" customHeight="1" x14ac:dyDescent="0.15">
      <c r="D71" s="108"/>
      <c r="E71" s="109"/>
      <c r="F71" s="109"/>
      <c r="G71" s="109"/>
      <c r="H71" s="109"/>
      <c r="I71" s="109"/>
      <c r="J71" s="110"/>
    </row>
    <row r="72" spans="2:13" ht="26.25" customHeight="1" x14ac:dyDescent="0.15">
      <c r="D72" s="108"/>
      <c r="E72" s="109"/>
      <c r="F72" s="109"/>
      <c r="G72" s="109"/>
      <c r="H72" s="109"/>
      <c r="I72" s="109"/>
      <c r="J72" s="110"/>
    </row>
    <row r="73" spans="2:13" ht="26.25" customHeight="1" x14ac:dyDescent="0.15">
      <c r="D73" s="111"/>
      <c r="E73" s="112"/>
      <c r="F73" s="112"/>
      <c r="G73" s="112"/>
      <c r="H73" s="112"/>
      <c r="I73" s="112"/>
      <c r="J73" s="113"/>
    </row>
    <row r="74" spans="2:13" ht="26.25" customHeight="1" x14ac:dyDescent="0.15"/>
    <row r="75" spans="2:13" ht="26.25" customHeight="1" x14ac:dyDescent="0.15">
      <c r="D75" s="114" t="s">
        <v>38</v>
      </c>
      <c r="E75" s="114"/>
      <c r="F75" s="114"/>
      <c r="G75" s="114"/>
      <c r="H75" s="114"/>
      <c r="I75" s="114"/>
      <c r="J75" s="114"/>
    </row>
    <row r="76" spans="2:13" ht="26.25" customHeight="1" x14ac:dyDescent="0.15"/>
    <row r="77" spans="2:13" ht="26.25" customHeight="1" x14ac:dyDescent="0.15">
      <c r="E77" s="8"/>
      <c r="F77" s="95" t="s">
        <v>53</v>
      </c>
      <c r="G77" s="95"/>
      <c r="H77" s="101" t="s">
        <v>43</v>
      </c>
      <c r="I77" s="101"/>
      <c r="J77" s="101"/>
      <c r="K77" s="101"/>
      <c r="L77" s="101"/>
      <c r="M77" s="8"/>
    </row>
    <row r="78" spans="2:13" ht="26.25" customHeight="1" x14ac:dyDescent="0.15">
      <c r="E78" s="8"/>
      <c r="F78" s="95" t="s">
        <v>39</v>
      </c>
      <c r="G78" s="95"/>
      <c r="H78" s="102" t="s">
        <v>92</v>
      </c>
      <c r="I78" s="102"/>
      <c r="J78" s="102"/>
      <c r="K78" s="102"/>
      <c r="L78" s="102"/>
      <c r="M78" s="8"/>
    </row>
    <row r="79" spans="2:13" ht="26.25" customHeight="1" x14ac:dyDescent="0.15">
      <c r="E79" s="8"/>
      <c r="F79" s="98" t="s">
        <v>51</v>
      </c>
      <c r="G79" s="98"/>
      <c r="H79" s="103" t="s">
        <v>44</v>
      </c>
      <c r="I79" s="103"/>
      <c r="J79" s="103"/>
      <c r="K79" s="103"/>
      <c r="L79" s="36" t="s">
        <v>40</v>
      </c>
      <c r="M79" s="8"/>
    </row>
    <row r="80" spans="2:13" ht="26.25" customHeight="1" x14ac:dyDescent="0.15">
      <c r="E80" s="8"/>
      <c r="F80" s="93" t="s">
        <v>52</v>
      </c>
      <c r="G80" s="93"/>
      <c r="H80" s="103"/>
      <c r="I80" s="103"/>
      <c r="J80" s="103"/>
      <c r="K80" s="23"/>
      <c r="L80" s="55"/>
      <c r="M80" s="8"/>
    </row>
    <row r="81" spans="1:29" ht="26.25" customHeight="1" x14ac:dyDescent="0.15"/>
    <row r="82" spans="1:29" ht="21" customHeight="1" x14ac:dyDescent="0.15">
      <c r="K82" s="7"/>
      <c r="L82" s="53"/>
      <c r="N82" s="99" t="s">
        <v>45</v>
      </c>
      <c r="O82" s="99"/>
      <c r="Q82" s="7"/>
    </row>
    <row r="83" spans="1:29" ht="21" customHeight="1" x14ac:dyDescent="0.15">
      <c r="K83" s="89" t="s">
        <v>87</v>
      </c>
      <c r="L83" s="89"/>
      <c r="M83" s="100"/>
      <c r="N83" s="100"/>
      <c r="O83" s="100"/>
      <c r="Q83" s="7"/>
    </row>
    <row r="84" spans="1:29" ht="21" customHeight="1" x14ac:dyDescent="0.15"/>
    <row r="85" spans="1:29" ht="21" customHeight="1" x14ac:dyDescent="0.15">
      <c r="A85" s="7" t="s">
        <v>48</v>
      </c>
      <c r="B85" s="92" t="s">
        <v>49</v>
      </c>
      <c r="C85" s="92"/>
      <c r="D85" s="54" t="s">
        <v>50</v>
      </c>
      <c r="J85" s="53"/>
      <c r="K85" s="7"/>
      <c r="P85" s="8"/>
    </row>
    <row r="86" spans="1:29" ht="21" customHeight="1" x14ac:dyDescent="0.15">
      <c r="I86" s="95" t="s">
        <v>53</v>
      </c>
      <c r="J86" s="95"/>
      <c r="K86" s="96" t="str">
        <f>H77</f>
        <v>東根市〇〇×丁目×番×号</v>
      </c>
      <c r="L86" s="96"/>
      <c r="M86" s="96"/>
      <c r="N86" s="96"/>
      <c r="O86" s="96"/>
      <c r="Q86" s="7"/>
    </row>
    <row r="87" spans="1:29" ht="21" customHeight="1" x14ac:dyDescent="0.15">
      <c r="I87" s="95" t="s">
        <v>39</v>
      </c>
      <c r="J87" s="95"/>
      <c r="K87" s="97" t="str">
        <f>H78</f>
        <v>医療法人××　〇〇クリニック</v>
      </c>
      <c r="L87" s="97"/>
      <c r="M87" s="97"/>
      <c r="N87" s="97"/>
      <c r="O87" s="97"/>
      <c r="Q87" s="7"/>
    </row>
    <row r="88" spans="1:29" ht="21" customHeight="1" x14ac:dyDescent="0.15">
      <c r="I88" s="98" t="s">
        <v>51</v>
      </c>
      <c r="J88" s="98"/>
      <c r="K88" s="104" t="str">
        <f>H79</f>
        <v>代表理事　〇〇〇〇</v>
      </c>
      <c r="L88" s="104"/>
      <c r="M88" s="104"/>
      <c r="N88" s="104"/>
      <c r="O88" s="45" t="s">
        <v>40</v>
      </c>
      <c r="Q88" s="7"/>
    </row>
    <row r="89" spans="1:29" ht="21" customHeight="1" x14ac:dyDescent="0.15">
      <c r="I89" s="93" t="s">
        <v>52</v>
      </c>
      <c r="J89" s="93"/>
      <c r="K89" s="94">
        <f>H80</f>
        <v>0</v>
      </c>
      <c r="L89" s="94"/>
      <c r="M89" s="94"/>
      <c r="N89" s="23"/>
      <c r="O89" s="55"/>
      <c r="Q89" s="7"/>
    </row>
    <row r="90" spans="1:29" ht="21" customHeight="1" x14ac:dyDescent="0.15"/>
    <row r="91" spans="1:29" ht="21" customHeight="1" x14ac:dyDescent="0.15"/>
    <row r="92" spans="1:29" ht="21" customHeight="1" x14ac:dyDescent="0.15">
      <c r="A92" s="85" t="s">
        <v>54</v>
      </c>
      <c r="B92" s="85"/>
      <c r="C92" s="85"/>
      <c r="D92" s="85"/>
      <c r="E92" s="85"/>
      <c r="F92" s="85"/>
      <c r="G92" s="85"/>
      <c r="H92" s="85"/>
      <c r="I92" s="85"/>
      <c r="J92" s="85"/>
      <c r="K92" s="85"/>
      <c r="L92" s="85"/>
      <c r="M92" s="85"/>
      <c r="N92" s="85"/>
      <c r="O92" s="85"/>
    </row>
    <row r="93" spans="1:29" ht="21" customHeight="1" x14ac:dyDescent="0.15">
      <c r="A93" s="24"/>
      <c r="B93" s="24"/>
      <c r="C93" s="24"/>
      <c r="D93" s="24"/>
      <c r="E93" s="24"/>
      <c r="F93" s="24"/>
      <c r="G93" s="24"/>
      <c r="H93" s="24"/>
      <c r="I93" s="24"/>
      <c r="J93" s="24"/>
      <c r="K93" s="24"/>
      <c r="L93" s="24"/>
      <c r="M93" s="24"/>
      <c r="N93" s="24"/>
      <c r="O93" s="24"/>
      <c r="P93" s="24"/>
      <c r="Q93" s="24"/>
      <c r="R93" s="24"/>
      <c r="S93" s="24"/>
      <c r="T93" s="24"/>
      <c r="U93" s="24"/>
      <c r="V93" s="24"/>
      <c r="W93" s="24"/>
      <c r="X93" s="24"/>
      <c r="Y93" s="24"/>
      <c r="Z93" s="24"/>
      <c r="AA93" s="24"/>
      <c r="AB93" s="24"/>
      <c r="AC93" s="24"/>
    </row>
    <row r="94" spans="1:29" ht="21" customHeight="1" x14ac:dyDescent="0.15">
      <c r="A94" s="86" t="s">
        <v>97</v>
      </c>
      <c r="B94" s="86"/>
      <c r="C94" s="86"/>
      <c r="D94" s="86"/>
      <c r="E94" s="86"/>
      <c r="F94" s="86"/>
      <c r="G94" s="86"/>
      <c r="H94" s="86"/>
      <c r="I94" s="86"/>
      <c r="J94" s="86"/>
      <c r="K94" s="86"/>
      <c r="L94" s="86"/>
      <c r="M94" s="86"/>
      <c r="N94" s="86"/>
      <c r="O94" s="86"/>
    </row>
    <row r="95" spans="1:29" ht="21" customHeight="1" x14ac:dyDescent="0.15">
      <c r="A95" s="86"/>
      <c r="B95" s="86"/>
      <c r="C95" s="86"/>
      <c r="D95" s="86"/>
      <c r="E95" s="86"/>
      <c r="F95" s="86"/>
      <c r="G95" s="86"/>
      <c r="H95" s="86"/>
      <c r="I95" s="86"/>
      <c r="J95" s="86"/>
      <c r="K95" s="86"/>
      <c r="L95" s="86"/>
      <c r="M95" s="86"/>
      <c r="N95" s="86"/>
      <c r="O95" s="86"/>
    </row>
    <row r="96" spans="1:29" ht="21" customHeight="1" x14ac:dyDescent="0.15"/>
    <row r="97" spans="1:18" ht="21" customHeight="1" x14ac:dyDescent="0.15">
      <c r="E97" s="87" t="s">
        <v>56</v>
      </c>
      <c r="F97" s="87"/>
      <c r="G97" s="88">
        <f>H114</f>
        <v>0</v>
      </c>
      <c r="H97" s="88"/>
      <c r="I97" s="88"/>
      <c r="J97" s="25" t="s">
        <v>57</v>
      </c>
    </row>
    <row r="98" spans="1:18" ht="21" customHeight="1" x14ac:dyDescent="0.15"/>
    <row r="99" spans="1:18" ht="21" customHeight="1" x14ac:dyDescent="0.15">
      <c r="B99" s="7" t="s">
        <v>58</v>
      </c>
    </row>
    <row r="100" spans="1:18" ht="21" customHeight="1" x14ac:dyDescent="0.15">
      <c r="B100" s="80" t="s">
        <v>94</v>
      </c>
      <c r="C100" s="80"/>
      <c r="D100" s="80"/>
      <c r="E100" s="80"/>
    </row>
    <row r="101" spans="1:18" ht="21" customHeight="1" x14ac:dyDescent="0.15">
      <c r="B101" s="89" t="s">
        <v>60</v>
      </c>
      <c r="C101" s="89"/>
      <c r="D101" s="89"/>
      <c r="E101" s="90">
        <f>COUNTIFS(L7:L33,"100回以上",M7:M33,"実施")</f>
        <v>0</v>
      </c>
      <c r="F101" s="90"/>
      <c r="G101" s="52" t="s">
        <v>61</v>
      </c>
      <c r="H101" s="86" t="s">
        <v>62</v>
      </c>
      <c r="I101" s="86"/>
      <c r="J101" s="86"/>
      <c r="K101" s="86"/>
      <c r="L101" s="86"/>
      <c r="M101" s="86"/>
      <c r="N101" s="86"/>
    </row>
    <row r="102" spans="1:18" ht="21" customHeight="1" x14ac:dyDescent="0.15"/>
    <row r="103" spans="1:18" ht="21" customHeight="1" x14ac:dyDescent="0.15">
      <c r="A103" s="8"/>
      <c r="B103" s="8"/>
      <c r="D103" s="84"/>
      <c r="E103" s="84"/>
      <c r="F103" s="84" t="s">
        <v>64</v>
      </c>
      <c r="G103" s="84"/>
      <c r="H103" s="84" t="s">
        <v>66</v>
      </c>
      <c r="I103" s="84"/>
      <c r="J103" s="84"/>
      <c r="K103" s="7"/>
      <c r="M103" s="53"/>
      <c r="Q103" s="7"/>
      <c r="R103" s="7"/>
    </row>
    <row r="104" spans="1:18" ht="21" customHeight="1" x14ac:dyDescent="0.15">
      <c r="A104" s="8"/>
      <c r="B104" s="8"/>
      <c r="D104" s="91"/>
      <c r="E104" s="91"/>
      <c r="F104" s="83" t="s">
        <v>65</v>
      </c>
      <c r="G104" s="83"/>
      <c r="H104" s="83" t="s">
        <v>67</v>
      </c>
      <c r="I104" s="83"/>
      <c r="J104" s="83"/>
      <c r="K104" s="7"/>
      <c r="M104" s="53"/>
      <c r="Q104" s="7"/>
      <c r="R104" s="7"/>
    </row>
    <row r="105" spans="1:18" ht="21" customHeight="1" x14ac:dyDescent="0.15">
      <c r="A105" s="8"/>
      <c r="B105" s="8"/>
      <c r="D105" s="26">
        <v>45173</v>
      </c>
      <c r="E105" s="56" t="s">
        <v>63</v>
      </c>
      <c r="F105" s="81">
        <f>K8</f>
        <v>0</v>
      </c>
      <c r="G105" s="82"/>
      <c r="H105" s="75">
        <f>IF(AND($E$101&gt;=4,L8="100回以上",M8="実施"),F105*2000,0)</f>
        <v>0</v>
      </c>
      <c r="I105" s="75"/>
      <c r="J105" s="75"/>
      <c r="K105" s="7"/>
      <c r="M105" s="53"/>
      <c r="Q105" s="7"/>
      <c r="R105" s="7"/>
    </row>
    <row r="106" spans="1:18" ht="21" customHeight="1" x14ac:dyDescent="0.15">
      <c r="A106" s="8"/>
      <c r="B106" s="8"/>
      <c r="D106" s="26">
        <f>D105+7</f>
        <v>45180</v>
      </c>
      <c r="E106" s="56" t="s">
        <v>63</v>
      </c>
      <c r="F106" s="81">
        <f>K11</f>
        <v>0</v>
      </c>
      <c r="G106" s="82"/>
      <c r="H106" s="75">
        <f>IF(AND($E$101&gt;=4,L11="100回以上",M11="実施"),F106*2000,0)</f>
        <v>0</v>
      </c>
      <c r="I106" s="75"/>
      <c r="J106" s="75"/>
      <c r="K106" s="7"/>
      <c r="M106" s="53"/>
      <c r="Q106" s="7"/>
      <c r="R106" s="7"/>
    </row>
    <row r="107" spans="1:18" ht="21" customHeight="1" x14ac:dyDescent="0.15">
      <c r="A107" s="8"/>
      <c r="B107" s="8"/>
      <c r="D107" s="26">
        <f t="shared" ref="D107:D113" si="5">D106+7</f>
        <v>45187</v>
      </c>
      <c r="E107" s="56" t="s">
        <v>63</v>
      </c>
      <c r="F107" s="81">
        <f>K14</f>
        <v>0</v>
      </c>
      <c r="G107" s="82"/>
      <c r="H107" s="75">
        <f>IF(AND($E$101&gt;=4,L14="100回以上",M14="実施"),F107*2000,0)</f>
        <v>0</v>
      </c>
      <c r="I107" s="75"/>
      <c r="J107" s="75"/>
      <c r="K107" s="7"/>
      <c r="M107" s="53"/>
      <c r="Q107" s="7"/>
      <c r="R107" s="7"/>
    </row>
    <row r="108" spans="1:18" ht="21" customHeight="1" x14ac:dyDescent="0.15">
      <c r="A108" s="8"/>
      <c r="B108" s="8"/>
      <c r="D108" s="26">
        <f t="shared" si="5"/>
        <v>45194</v>
      </c>
      <c r="E108" s="56" t="s">
        <v>63</v>
      </c>
      <c r="F108" s="81">
        <f>K17</f>
        <v>0</v>
      </c>
      <c r="G108" s="82"/>
      <c r="H108" s="75">
        <f>IF(AND($E$101&gt;=4,L17="100回以上",M17="実施"),F108*2000,0)</f>
        <v>0</v>
      </c>
      <c r="I108" s="75"/>
      <c r="J108" s="75"/>
      <c r="K108" s="7"/>
      <c r="M108" s="53"/>
      <c r="Q108" s="7"/>
      <c r="R108" s="7"/>
    </row>
    <row r="109" spans="1:18" ht="21" customHeight="1" x14ac:dyDescent="0.15">
      <c r="A109" s="8"/>
      <c r="B109" s="8"/>
      <c r="D109" s="26">
        <f t="shared" si="5"/>
        <v>45201</v>
      </c>
      <c r="E109" s="56" t="s">
        <v>63</v>
      </c>
      <c r="F109" s="81">
        <f>K20</f>
        <v>0</v>
      </c>
      <c r="G109" s="82"/>
      <c r="H109" s="75">
        <f>IF(AND($E$101&gt;=4,L20="100回以上",M20="実施"),F109*2000,0)</f>
        <v>0</v>
      </c>
      <c r="I109" s="75"/>
      <c r="J109" s="75"/>
      <c r="K109" s="7"/>
      <c r="M109" s="53"/>
      <c r="Q109" s="7"/>
      <c r="R109" s="7"/>
    </row>
    <row r="110" spans="1:18" ht="21" customHeight="1" x14ac:dyDescent="0.15">
      <c r="A110" s="8"/>
      <c r="B110" s="8"/>
      <c r="D110" s="26">
        <f>D109+7</f>
        <v>45208</v>
      </c>
      <c r="E110" s="56" t="s">
        <v>63</v>
      </c>
      <c r="F110" s="81">
        <f>K23</f>
        <v>0</v>
      </c>
      <c r="G110" s="82"/>
      <c r="H110" s="75">
        <f>IF(AND($E$101&gt;=4,L23="100回以上",M23="実施"),F110*2000,0)</f>
        <v>0</v>
      </c>
      <c r="I110" s="75"/>
      <c r="J110" s="75"/>
      <c r="K110" s="7"/>
      <c r="M110" s="53"/>
      <c r="Q110" s="7"/>
      <c r="R110" s="7"/>
    </row>
    <row r="111" spans="1:18" ht="21" customHeight="1" x14ac:dyDescent="0.15">
      <c r="A111" s="8"/>
      <c r="B111" s="8"/>
      <c r="D111" s="26">
        <f t="shared" si="5"/>
        <v>45215</v>
      </c>
      <c r="E111" s="56" t="s">
        <v>63</v>
      </c>
      <c r="F111" s="81">
        <f>K26</f>
        <v>0</v>
      </c>
      <c r="G111" s="82"/>
      <c r="H111" s="75">
        <f>IF(AND($E$101&gt;=4,L26="100回以上",M26="実施"),F111*2000,0)</f>
        <v>0</v>
      </c>
      <c r="I111" s="75"/>
      <c r="J111" s="75"/>
      <c r="K111" s="7"/>
      <c r="M111" s="53"/>
      <c r="Q111" s="7"/>
      <c r="R111" s="7"/>
    </row>
    <row r="112" spans="1:18" ht="21" customHeight="1" x14ac:dyDescent="0.15">
      <c r="A112" s="8"/>
      <c r="B112" s="8"/>
      <c r="D112" s="26">
        <f>D111+7</f>
        <v>45222</v>
      </c>
      <c r="E112" s="56" t="s">
        <v>63</v>
      </c>
      <c r="F112" s="81">
        <f>K29</f>
        <v>0</v>
      </c>
      <c r="G112" s="82"/>
      <c r="H112" s="75">
        <f>IF(AND($E$101&gt;=4,L29="100回以上",M29="実施"),F112*2000,0)</f>
        <v>0</v>
      </c>
      <c r="I112" s="75"/>
      <c r="J112" s="75"/>
      <c r="K112" s="7"/>
      <c r="M112" s="53"/>
      <c r="Q112" s="7"/>
      <c r="R112" s="7"/>
    </row>
    <row r="113" spans="1:18" ht="21" customHeight="1" x14ac:dyDescent="0.15">
      <c r="A113" s="8"/>
      <c r="B113" s="8"/>
      <c r="D113" s="26">
        <f t="shared" si="5"/>
        <v>45229</v>
      </c>
      <c r="E113" s="56" t="s">
        <v>63</v>
      </c>
      <c r="F113" s="81">
        <f>K32</f>
        <v>0</v>
      </c>
      <c r="G113" s="82"/>
      <c r="H113" s="75">
        <f>IF(AND($E$101&gt;=4,L32="100回以上",M32="実施"),F113*2000,0)</f>
        <v>0</v>
      </c>
      <c r="I113" s="75"/>
      <c r="J113" s="75"/>
      <c r="K113" s="7"/>
      <c r="M113" s="53"/>
      <c r="Q113" s="7"/>
      <c r="R113" s="7"/>
    </row>
    <row r="114" spans="1:18" ht="21" customHeight="1" x14ac:dyDescent="0.15">
      <c r="B114" s="27"/>
      <c r="D114" s="71" t="s">
        <v>68</v>
      </c>
      <c r="E114" s="73"/>
      <c r="F114" s="74">
        <f>SUM(F105:G113)</f>
        <v>0</v>
      </c>
      <c r="G114" s="74"/>
      <c r="H114" s="75">
        <f>SUM(H105:J113)</f>
        <v>0</v>
      </c>
      <c r="I114" s="75"/>
      <c r="J114" s="75"/>
    </row>
    <row r="115" spans="1:18" ht="21" customHeight="1" x14ac:dyDescent="0.15">
      <c r="F115" s="28"/>
      <c r="G115" s="28"/>
    </row>
    <row r="116" spans="1:18" ht="21" customHeight="1" x14ac:dyDescent="0.15">
      <c r="C116" s="80" t="s">
        <v>69</v>
      </c>
      <c r="D116" s="80"/>
      <c r="E116" s="80"/>
      <c r="F116" s="80"/>
      <c r="G116" s="80"/>
      <c r="H116" s="80"/>
      <c r="I116" s="80"/>
      <c r="J116" s="80"/>
    </row>
    <row r="117" spans="1:18" ht="21" customHeight="1" x14ac:dyDescent="0.15">
      <c r="D117" s="79" t="s">
        <v>47</v>
      </c>
      <c r="E117" s="79"/>
      <c r="F117" s="69"/>
      <c r="G117" s="69"/>
      <c r="H117" s="69"/>
      <c r="I117" s="69"/>
      <c r="J117" s="69"/>
    </row>
    <row r="118" spans="1:18" ht="21" customHeight="1" x14ac:dyDescent="0.15">
      <c r="D118" s="79" t="s">
        <v>70</v>
      </c>
      <c r="E118" s="79"/>
      <c r="F118" s="69"/>
      <c r="G118" s="69"/>
      <c r="H118" s="69"/>
      <c r="I118" s="69"/>
      <c r="J118" s="69"/>
    </row>
    <row r="119" spans="1:18" ht="21" customHeight="1" x14ac:dyDescent="0.15">
      <c r="D119" s="79" t="s">
        <v>71</v>
      </c>
      <c r="E119" s="79"/>
      <c r="F119" s="69"/>
      <c r="G119" s="69"/>
      <c r="H119" s="69"/>
      <c r="I119" s="69"/>
      <c r="J119" s="69"/>
    </row>
    <row r="120" spans="1:18" ht="21" customHeight="1" x14ac:dyDescent="0.15">
      <c r="D120" s="79" t="s">
        <v>72</v>
      </c>
      <c r="E120" s="79"/>
      <c r="F120" s="69"/>
      <c r="G120" s="69"/>
      <c r="H120" s="69"/>
      <c r="I120" s="69"/>
      <c r="J120" s="69"/>
    </row>
    <row r="121" spans="1:18" ht="21" customHeight="1" x14ac:dyDescent="0.15">
      <c r="D121" s="79" t="s">
        <v>73</v>
      </c>
      <c r="E121" s="79"/>
      <c r="F121" s="69"/>
      <c r="G121" s="69"/>
      <c r="H121" s="69"/>
      <c r="I121" s="69"/>
      <c r="J121" s="69"/>
    </row>
    <row r="122" spans="1:18" ht="21" customHeight="1" x14ac:dyDescent="0.15">
      <c r="D122" s="79" t="s">
        <v>74</v>
      </c>
      <c r="E122" s="79"/>
      <c r="F122" s="69"/>
      <c r="G122" s="69"/>
      <c r="H122" s="69"/>
      <c r="I122" s="69"/>
      <c r="J122" s="69"/>
    </row>
    <row r="123" spans="1:18" ht="21" customHeight="1" x14ac:dyDescent="0.15">
      <c r="D123" s="79" t="s">
        <v>46</v>
      </c>
      <c r="E123" s="79"/>
      <c r="F123" s="69"/>
      <c r="G123" s="69"/>
      <c r="H123" s="69"/>
      <c r="I123" s="69"/>
      <c r="J123" s="69"/>
    </row>
    <row r="124" spans="1:18" ht="21" customHeight="1" x14ac:dyDescent="0.15"/>
    <row r="125" spans="1:18" ht="21" customHeight="1" x14ac:dyDescent="0.15">
      <c r="J125" s="79" t="s">
        <v>75</v>
      </c>
      <c r="K125" s="79"/>
      <c r="L125" s="76"/>
      <c r="M125" s="76"/>
    </row>
    <row r="126" spans="1:18" ht="21" customHeight="1" x14ac:dyDescent="0.15">
      <c r="B126" s="77" t="s">
        <v>76</v>
      </c>
      <c r="C126" s="77"/>
      <c r="D126" s="77"/>
      <c r="E126" s="78"/>
      <c r="F126" s="78"/>
      <c r="G126" s="78"/>
      <c r="H126" s="78"/>
      <c r="I126" s="78"/>
      <c r="J126" s="77"/>
      <c r="K126" s="77"/>
      <c r="L126" s="77"/>
      <c r="M126" s="77"/>
    </row>
    <row r="127" spans="1:18" ht="21" customHeight="1" x14ac:dyDescent="0.15">
      <c r="B127" s="70" t="s">
        <v>83</v>
      </c>
      <c r="C127" s="71" t="s">
        <v>77</v>
      </c>
      <c r="D127" s="72"/>
      <c r="E127" s="68"/>
      <c r="F127" s="69"/>
      <c r="G127" s="69"/>
      <c r="H127" s="69"/>
      <c r="I127" s="69"/>
      <c r="J127" s="50" t="s">
        <v>77</v>
      </c>
      <c r="K127" s="69"/>
      <c r="L127" s="69"/>
      <c r="M127" s="69"/>
    </row>
    <row r="128" spans="1:18" ht="21" customHeight="1" x14ac:dyDescent="0.15">
      <c r="B128" s="70"/>
      <c r="C128" s="71" t="s">
        <v>78</v>
      </c>
      <c r="D128" s="72"/>
      <c r="E128" s="68"/>
      <c r="F128" s="69"/>
      <c r="G128" s="69"/>
      <c r="H128" s="69"/>
      <c r="I128" s="69"/>
      <c r="J128" s="29" t="s">
        <v>82</v>
      </c>
      <c r="K128" s="69"/>
      <c r="L128" s="69"/>
      <c r="M128" s="69"/>
    </row>
    <row r="129" spans="1:16" ht="21" customHeight="1" x14ac:dyDescent="0.15">
      <c r="B129" s="70"/>
      <c r="C129" s="71" t="s">
        <v>90</v>
      </c>
      <c r="D129" s="72"/>
      <c r="E129" s="4"/>
      <c r="F129" s="5"/>
      <c r="G129" s="5"/>
      <c r="H129" s="5"/>
      <c r="I129" s="30"/>
      <c r="J129" s="50" t="s">
        <v>81</v>
      </c>
      <c r="K129" s="6"/>
      <c r="L129" s="6"/>
      <c r="M129" s="6"/>
    </row>
    <row r="130" spans="1:16" ht="21" customHeight="1" x14ac:dyDescent="0.15">
      <c r="B130" s="70"/>
      <c r="C130" s="71" t="s">
        <v>77</v>
      </c>
      <c r="D130" s="72"/>
      <c r="E130" s="69"/>
      <c r="F130" s="69"/>
      <c r="G130" s="69"/>
      <c r="H130" s="69"/>
      <c r="I130" s="69"/>
      <c r="J130" s="69"/>
      <c r="K130" s="69"/>
      <c r="L130" s="69"/>
      <c r="M130" s="69"/>
    </row>
    <row r="131" spans="1:16" ht="21" customHeight="1" x14ac:dyDescent="0.15">
      <c r="B131" s="70"/>
      <c r="C131" s="71" t="s">
        <v>79</v>
      </c>
      <c r="D131" s="72"/>
      <c r="E131" s="69"/>
      <c r="F131" s="69"/>
      <c r="G131" s="69"/>
      <c r="H131" s="69"/>
      <c r="I131" s="69"/>
      <c r="J131" s="69"/>
      <c r="K131" s="69"/>
      <c r="L131" s="69"/>
      <c r="M131" s="69"/>
    </row>
    <row r="132" spans="1:16" ht="21" customHeight="1" x14ac:dyDescent="0.15">
      <c r="B132" s="70"/>
      <c r="C132" s="71" t="s">
        <v>80</v>
      </c>
      <c r="D132" s="72"/>
      <c r="E132" s="69"/>
      <c r="F132" s="69"/>
      <c r="G132" s="69"/>
      <c r="H132" s="69"/>
      <c r="I132" s="69"/>
      <c r="J132" s="69"/>
      <c r="K132" s="69"/>
      <c r="L132" s="69"/>
      <c r="M132" s="69"/>
    </row>
    <row r="133" spans="1:16" ht="21" customHeight="1" x14ac:dyDescent="0.15">
      <c r="B133" s="70"/>
      <c r="C133" s="152" t="s">
        <v>93</v>
      </c>
      <c r="D133" s="153"/>
      <c r="E133" s="4"/>
      <c r="F133" s="5"/>
      <c r="G133" s="5"/>
      <c r="H133" s="5"/>
      <c r="I133" s="5"/>
      <c r="J133" s="5"/>
      <c r="K133" s="47"/>
      <c r="L133" s="47"/>
      <c r="M133" s="46"/>
    </row>
    <row r="134" spans="1:16" s="35" customFormat="1" ht="21" customHeight="1" x14ac:dyDescent="0.15">
      <c r="A134" s="31"/>
      <c r="B134" s="32"/>
      <c r="C134" s="33"/>
      <c r="D134" s="33"/>
      <c r="E134" s="34"/>
      <c r="F134" s="34"/>
      <c r="G134" s="34"/>
      <c r="H134" s="34"/>
      <c r="I134" s="34"/>
      <c r="J134" s="34"/>
      <c r="K134" s="33"/>
      <c r="L134" s="33"/>
      <c r="M134" s="33"/>
      <c r="N134" s="31"/>
      <c r="O134" s="31"/>
      <c r="P134" s="31"/>
    </row>
    <row r="135" spans="1:16" ht="21" customHeight="1" x14ac:dyDescent="0.15">
      <c r="B135" s="65" t="s">
        <v>88</v>
      </c>
      <c r="C135" s="65"/>
      <c r="D135" s="65"/>
      <c r="E135" s="65"/>
      <c r="F135" s="65"/>
      <c r="G135" s="65"/>
      <c r="H135" s="65"/>
      <c r="I135" s="65"/>
      <c r="J135" s="65"/>
      <c r="K135" s="65"/>
      <c r="L135" s="65"/>
      <c r="M135" s="65"/>
    </row>
    <row r="136" spans="1:16" ht="21" customHeight="1" x14ac:dyDescent="0.15">
      <c r="B136" s="65" t="s">
        <v>89</v>
      </c>
      <c r="C136" s="65"/>
      <c r="D136" s="65"/>
      <c r="E136" s="65"/>
      <c r="F136" s="65"/>
      <c r="G136" s="65"/>
      <c r="H136" s="65"/>
      <c r="I136" s="65"/>
      <c r="J136" s="65"/>
      <c r="K136" s="65"/>
      <c r="L136" s="65"/>
      <c r="M136" s="65"/>
    </row>
  </sheetData>
  <sheetProtection algorithmName="SHA-512" hashValue="FKXRluyHY7FwhZkzFJ4AvjnnUrl8GjDUokZRWTW7mm9pdldcv/u160TeAJpZQ9NPpllhQgT3zpu1TC4/BUL6lg==" saltValue="OjGmM0NtiBOTXywZ1+ClAg==" spinCount="100000" sheet="1" objects="1" scenarios="1"/>
  <mergeCells count="190">
    <mergeCell ref="B135:M135"/>
    <mergeCell ref="B136:M136"/>
    <mergeCell ref="C129:D129"/>
    <mergeCell ref="C130:D130"/>
    <mergeCell ref="E130:M130"/>
    <mergeCell ref="C131:D131"/>
    <mergeCell ref="E131:M131"/>
    <mergeCell ref="C132:D132"/>
    <mergeCell ref="E132:M132"/>
    <mergeCell ref="J125:K125"/>
    <mergeCell ref="L125:M125"/>
    <mergeCell ref="B126:M126"/>
    <mergeCell ref="B127:B133"/>
    <mergeCell ref="C127:D127"/>
    <mergeCell ref="E127:I127"/>
    <mergeCell ref="K127:M127"/>
    <mergeCell ref="C128:D128"/>
    <mergeCell ref="E128:I128"/>
    <mergeCell ref="K128:M128"/>
    <mergeCell ref="C133:D133"/>
    <mergeCell ref="D121:E121"/>
    <mergeCell ref="F121:J121"/>
    <mergeCell ref="D122:E122"/>
    <mergeCell ref="F122:J122"/>
    <mergeCell ref="D123:E123"/>
    <mergeCell ref="F123:J123"/>
    <mergeCell ref="D118:E118"/>
    <mergeCell ref="F118:J118"/>
    <mergeCell ref="D119:E119"/>
    <mergeCell ref="F119:J119"/>
    <mergeCell ref="D120:E120"/>
    <mergeCell ref="F120:J120"/>
    <mergeCell ref="D114:E114"/>
    <mergeCell ref="F114:G114"/>
    <mergeCell ref="H114:J114"/>
    <mergeCell ref="C116:J116"/>
    <mergeCell ref="D117:E117"/>
    <mergeCell ref="F117:J117"/>
    <mergeCell ref="F111:G111"/>
    <mergeCell ref="H111:J111"/>
    <mergeCell ref="F112:G112"/>
    <mergeCell ref="H112:J112"/>
    <mergeCell ref="F113:G113"/>
    <mergeCell ref="H113:J113"/>
    <mergeCell ref="F108:G108"/>
    <mergeCell ref="H108:J108"/>
    <mergeCell ref="F109:G109"/>
    <mergeCell ref="H109:J109"/>
    <mergeCell ref="F110:G110"/>
    <mergeCell ref="H110:J110"/>
    <mergeCell ref="F105:G105"/>
    <mergeCell ref="H105:J105"/>
    <mergeCell ref="F106:G106"/>
    <mergeCell ref="H106:J106"/>
    <mergeCell ref="F107:G107"/>
    <mergeCell ref="H107:J107"/>
    <mergeCell ref="B100:E100"/>
    <mergeCell ref="B101:D101"/>
    <mergeCell ref="E101:F101"/>
    <mergeCell ref="H101:N101"/>
    <mergeCell ref="D103:E104"/>
    <mergeCell ref="F103:G103"/>
    <mergeCell ref="H103:J103"/>
    <mergeCell ref="F104:G104"/>
    <mergeCell ref="H104:J104"/>
    <mergeCell ref="I89:J89"/>
    <mergeCell ref="K89:M89"/>
    <mergeCell ref="A92:O92"/>
    <mergeCell ref="A94:O95"/>
    <mergeCell ref="E97:F97"/>
    <mergeCell ref="G97:I97"/>
    <mergeCell ref="B85:C85"/>
    <mergeCell ref="I86:J86"/>
    <mergeCell ref="K86:O86"/>
    <mergeCell ref="I87:J87"/>
    <mergeCell ref="K87:O87"/>
    <mergeCell ref="I88:J88"/>
    <mergeCell ref="K88:N88"/>
    <mergeCell ref="F79:G79"/>
    <mergeCell ref="H79:K79"/>
    <mergeCell ref="F80:G80"/>
    <mergeCell ref="H80:J80"/>
    <mergeCell ref="N82:O82"/>
    <mergeCell ref="K83:L83"/>
    <mergeCell ref="M83:O83"/>
    <mergeCell ref="D70:J73"/>
    <mergeCell ref="D75:J75"/>
    <mergeCell ref="F77:G77"/>
    <mergeCell ref="H77:L77"/>
    <mergeCell ref="F78:G78"/>
    <mergeCell ref="H78:L78"/>
    <mergeCell ref="B56:K56"/>
    <mergeCell ref="B58:J60"/>
    <mergeCell ref="B62:J62"/>
    <mergeCell ref="D63:J66"/>
    <mergeCell ref="D67:J67"/>
    <mergeCell ref="B69:J69"/>
    <mergeCell ref="J44:O44"/>
    <mergeCell ref="B47:K47"/>
    <mergeCell ref="J48:O48"/>
    <mergeCell ref="B51:K51"/>
    <mergeCell ref="B52:J53"/>
    <mergeCell ref="B55:J55"/>
    <mergeCell ref="F35:J35"/>
    <mergeCell ref="K35:L35"/>
    <mergeCell ref="A38:O38"/>
    <mergeCell ref="B40:J40"/>
    <mergeCell ref="B41:J41"/>
    <mergeCell ref="B43:K43"/>
    <mergeCell ref="A31:C31"/>
    <mergeCell ref="N31:O31"/>
    <mergeCell ref="A32:C32"/>
    <mergeCell ref="K32:K33"/>
    <mergeCell ref="L32:L33"/>
    <mergeCell ref="M32:M33"/>
    <mergeCell ref="N32:O33"/>
    <mergeCell ref="A33:C33"/>
    <mergeCell ref="A28:C28"/>
    <mergeCell ref="N28:O28"/>
    <mergeCell ref="A29:C29"/>
    <mergeCell ref="K29:K30"/>
    <mergeCell ref="L29:L30"/>
    <mergeCell ref="M29:M30"/>
    <mergeCell ref="N29:O30"/>
    <mergeCell ref="A30:C30"/>
    <mergeCell ref="A25:C25"/>
    <mergeCell ref="N25:O25"/>
    <mergeCell ref="A26:C26"/>
    <mergeCell ref="K26:K27"/>
    <mergeCell ref="L26:L27"/>
    <mergeCell ref="M26:M27"/>
    <mergeCell ref="N26:O27"/>
    <mergeCell ref="A27:C27"/>
    <mergeCell ref="A22:C22"/>
    <mergeCell ref="N22:O22"/>
    <mergeCell ref="A23:C23"/>
    <mergeCell ref="K23:K24"/>
    <mergeCell ref="L23:L24"/>
    <mergeCell ref="M23:M24"/>
    <mergeCell ref="N23:O24"/>
    <mergeCell ref="A24:C24"/>
    <mergeCell ref="A19:C19"/>
    <mergeCell ref="N19:O19"/>
    <mergeCell ref="A20:C20"/>
    <mergeCell ref="K20:K21"/>
    <mergeCell ref="L20:L21"/>
    <mergeCell ref="M20:M21"/>
    <mergeCell ref="N20:O21"/>
    <mergeCell ref="A21:C21"/>
    <mergeCell ref="A16:C16"/>
    <mergeCell ref="N16:O16"/>
    <mergeCell ref="A17:C17"/>
    <mergeCell ref="K17:K18"/>
    <mergeCell ref="L17:L18"/>
    <mergeCell ref="M17:M18"/>
    <mergeCell ref="N17:O18"/>
    <mergeCell ref="A18:C18"/>
    <mergeCell ref="A13:C13"/>
    <mergeCell ref="N13:O13"/>
    <mergeCell ref="A14:C14"/>
    <mergeCell ref="K14:K15"/>
    <mergeCell ref="L14:L15"/>
    <mergeCell ref="M14:M15"/>
    <mergeCell ref="N14:O15"/>
    <mergeCell ref="A15:C15"/>
    <mergeCell ref="A10:C10"/>
    <mergeCell ref="N10:O10"/>
    <mergeCell ref="A11:C11"/>
    <mergeCell ref="K11:K12"/>
    <mergeCell ref="L11:L12"/>
    <mergeCell ref="M11:M12"/>
    <mergeCell ref="N11:O12"/>
    <mergeCell ref="A12:C12"/>
    <mergeCell ref="N7:O7"/>
    <mergeCell ref="A8:C8"/>
    <mergeCell ref="K8:K9"/>
    <mergeCell ref="L8:L9"/>
    <mergeCell ref="M8:M9"/>
    <mergeCell ref="N8:O9"/>
    <mergeCell ref="A9:C9"/>
    <mergeCell ref="A1:C1"/>
    <mergeCell ref="D1:K1"/>
    <mergeCell ref="N1:O1"/>
    <mergeCell ref="A2:N2"/>
    <mergeCell ref="A4:O4"/>
    <mergeCell ref="A5:J5"/>
    <mergeCell ref="K5:K6"/>
    <mergeCell ref="L5:L6"/>
    <mergeCell ref="M5:M6"/>
    <mergeCell ref="N5:O6"/>
  </mergeCells>
  <phoneticPr fontId="2"/>
  <conditionalFormatting sqref="D32:J33 D29:J30 D26:J27 D23:J24 D20:J21 D17:J18 D14:J15 D11:J12 D8:J9">
    <cfRule type="expression" dxfId="3" priority="1">
      <formula>"D8&lt;&gt;"</formula>
    </cfRule>
  </conditionalFormatting>
  <dataValidations count="4">
    <dataValidation type="list" allowBlank="1" showInputMessage="1" showErrorMessage="1" sqref="D8:J8 D26:J26 D23:J23 D29:J29 D17:J17 D11:J11 D14:J14 D20:J20 D32:J32" xr:uid="{5B28DCE5-ED87-45E8-A42F-1BD41B8156E0}">
      <formula1>"○,　"</formula1>
    </dataValidation>
    <dataValidation type="list" allowBlank="1" showInputMessage="1" sqref="L14 L26 L11 L17 L20 L8 L29 L23 L32" xr:uid="{71A1BE3F-72F7-4A50-8793-896B56F95F81}">
      <formula1>"100回未満,100回以上,150回以上"</formula1>
    </dataValidation>
    <dataValidation imeMode="fullAlpha" allowBlank="1" showInputMessage="1" showErrorMessage="1" sqref="E129:H129 E133:J134 K129:M129" xr:uid="{0E1FB446-E286-4C22-BA01-D7D773E85196}"/>
    <dataValidation type="list" allowBlank="1" showInputMessage="1" showErrorMessage="1" sqref="N40 N43 N47 D45 D49" xr:uid="{0BEA44CF-0220-4DC6-88F7-6C6206147CCF}">
      <formula1>"　,✓"</formula1>
    </dataValidation>
  </dataValidations>
  <pageMargins left="0.86614173228346458" right="0.39370078740157483" top="0.74803149606299213" bottom="0.74803149606299213" header="0.31496062992125984" footer="0.31496062992125984"/>
  <pageSetup paperSize="9" scale="68" fitToHeight="0" orientation="portrait" blackAndWhite="1" r:id="rId1"/>
  <rowBreaks count="2" manualBreakCount="2">
    <brk id="36" max="14" man="1"/>
    <brk id="81" max="14"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A71E5E-B90E-4497-84A0-26EEA82B7AD4}">
  <sheetPr>
    <pageSetUpPr fitToPage="1"/>
  </sheetPr>
  <dimension ref="A1:AC132"/>
  <sheetViews>
    <sheetView view="pageBreakPreview" zoomScale="60" zoomScaleNormal="55" workbookViewId="0">
      <selection activeCell="K33" sqref="K33"/>
    </sheetView>
  </sheetViews>
  <sheetFormatPr defaultRowHeight="24.75" customHeight="1" x14ac:dyDescent="0.15"/>
  <cols>
    <col min="1" max="10" width="8.875" style="7" customWidth="1"/>
    <col min="11" max="11" width="8.875" style="53" customWidth="1"/>
    <col min="12" max="12" width="8.875" style="7" customWidth="1"/>
    <col min="13" max="13" width="10.75" style="7" customWidth="1"/>
    <col min="14" max="15" width="8.875" style="7" customWidth="1"/>
    <col min="16" max="16" width="9.25" style="7" customWidth="1"/>
    <col min="17" max="16384" width="9" style="8"/>
  </cols>
  <sheetData>
    <row r="1" spans="1:16" ht="29.25" customHeight="1" x14ac:dyDescent="0.15">
      <c r="A1" s="128" t="s">
        <v>84</v>
      </c>
      <c r="B1" s="128"/>
      <c r="C1" s="128"/>
      <c r="D1" s="129" t="str">
        <f>H75</f>
        <v>医療法人××　〇〇クリニック</v>
      </c>
      <c r="E1" s="129"/>
      <c r="F1" s="129"/>
      <c r="G1" s="129"/>
      <c r="H1" s="129"/>
      <c r="I1" s="129"/>
      <c r="J1" s="129"/>
      <c r="K1" s="129"/>
      <c r="N1" s="142" t="s">
        <v>0</v>
      </c>
      <c r="O1" s="142"/>
      <c r="P1" s="8"/>
    </row>
    <row r="2" spans="1:16" ht="47.25" customHeight="1" x14ac:dyDescent="0.15">
      <c r="A2" s="85" t="s">
        <v>1</v>
      </c>
      <c r="B2" s="85"/>
      <c r="C2" s="85"/>
      <c r="D2" s="85"/>
      <c r="E2" s="85"/>
      <c r="F2" s="85"/>
      <c r="G2" s="85"/>
      <c r="H2" s="85"/>
      <c r="I2" s="85"/>
      <c r="J2" s="85"/>
      <c r="K2" s="85"/>
      <c r="L2" s="85"/>
      <c r="M2" s="85"/>
      <c r="N2" s="85"/>
      <c r="O2" s="54" t="s">
        <v>2</v>
      </c>
    </row>
    <row r="3" spans="1:16" ht="29.25" customHeight="1" x14ac:dyDescent="0.15">
      <c r="A3" s="9"/>
      <c r="B3" s="9"/>
      <c r="C3" s="9"/>
      <c r="D3" s="9"/>
      <c r="E3" s="9"/>
      <c r="F3" s="9"/>
      <c r="G3" s="9"/>
      <c r="H3" s="9"/>
      <c r="I3" s="9"/>
      <c r="J3" s="9"/>
      <c r="K3" s="10"/>
      <c r="L3" s="9"/>
      <c r="M3" s="9"/>
      <c r="O3" s="54"/>
    </row>
    <row r="4" spans="1:16" ht="29.25" customHeight="1" x14ac:dyDescent="0.15">
      <c r="A4" s="143" t="s">
        <v>3</v>
      </c>
      <c r="B4" s="143"/>
      <c r="C4" s="143"/>
      <c r="D4" s="143"/>
      <c r="E4" s="143"/>
      <c r="F4" s="143"/>
      <c r="G4" s="143"/>
      <c r="H4" s="143"/>
      <c r="I4" s="143"/>
      <c r="J4" s="143"/>
      <c r="K4" s="143"/>
      <c r="L4" s="143"/>
      <c r="M4" s="143"/>
      <c r="N4" s="143"/>
      <c r="O4" s="143"/>
    </row>
    <row r="5" spans="1:16" ht="29.25" customHeight="1" x14ac:dyDescent="0.15">
      <c r="A5" s="80" t="s">
        <v>4</v>
      </c>
      <c r="B5" s="80"/>
      <c r="C5" s="80"/>
      <c r="D5" s="80"/>
      <c r="E5" s="80"/>
      <c r="F5" s="80"/>
      <c r="G5" s="80"/>
      <c r="H5" s="80"/>
      <c r="I5" s="80"/>
      <c r="J5" s="144"/>
      <c r="K5" s="130" t="s">
        <v>10</v>
      </c>
      <c r="L5" s="131" t="s">
        <v>11</v>
      </c>
      <c r="M5" s="131" t="s">
        <v>12</v>
      </c>
      <c r="N5" s="133" t="s">
        <v>13</v>
      </c>
      <c r="O5" s="134"/>
    </row>
    <row r="6" spans="1:16" ht="29.25" customHeight="1" x14ac:dyDescent="0.15">
      <c r="D6" s="50" t="str">
        <f>TEXT(D7,"(aaa)")</f>
        <v>(月)</v>
      </c>
      <c r="E6" s="50" t="str">
        <f t="shared" ref="E6:J6" si="0">TEXT(E7,"(aaa)")</f>
        <v>(火)</v>
      </c>
      <c r="F6" s="50" t="str">
        <f t="shared" si="0"/>
        <v>(水)</v>
      </c>
      <c r="G6" s="50" t="str">
        <f t="shared" si="0"/>
        <v>(木)</v>
      </c>
      <c r="H6" s="50" t="str">
        <f t="shared" si="0"/>
        <v>(金)</v>
      </c>
      <c r="I6" s="50" t="str">
        <f t="shared" si="0"/>
        <v>(土)</v>
      </c>
      <c r="J6" s="50" t="str">
        <f t="shared" si="0"/>
        <v>(日)</v>
      </c>
      <c r="K6" s="130"/>
      <c r="L6" s="132"/>
      <c r="M6" s="132"/>
      <c r="N6" s="87"/>
      <c r="O6" s="135"/>
    </row>
    <row r="7" spans="1:16" ht="29.25" customHeight="1" x14ac:dyDescent="0.15">
      <c r="D7" s="11">
        <v>45236</v>
      </c>
      <c r="E7" s="11">
        <f t="shared" ref="E7:I7" si="1">D7+1</f>
        <v>45237</v>
      </c>
      <c r="F7" s="11">
        <f t="shared" si="1"/>
        <v>45238</v>
      </c>
      <c r="G7" s="11">
        <f t="shared" si="1"/>
        <v>45239</v>
      </c>
      <c r="H7" s="11">
        <f t="shared" si="1"/>
        <v>45240</v>
      </c>
      <c r="I7" s="13">
        <f t="shared" si="1"/>
        <v>45241</v>
      </c>
      <c r="J7" s="12">
        <f>I7+1</f>
        <v>45242</v>
      </c>
      <c r="K7" s="14"/>
      <c r="L7" s="15"/>
      <c r="M7" s="16"/>
      <c r="N7" s="119"/>
      <c r="O7" s="120"/>
      <c r="P7" s="17"/>
    </row>
    <row r="8" spans="1:16" ht="29.25" customHeight="1" x14ac:dyDescent="0.15">
      <c r="A8" s="121" t="s">
        <v>5</v>
      </c>
      <c r="B8" s="122"/>
      <c r="C8" s="123"/>
      <c r="D8" s="1" t="s">
        <v>86</v>
      </c>
      <c r="E8" s="1"/>
      <c r="F8" s="1"/>
      <c r="G8" s="1"/>
      <c r="H8" s="1"/>
      <c r="I8" s="1"/>
      <c r="J8" s="1"/>
      <c r="K8" s="138">
        <f>SUM(D9:J9)</f>
        <v>0</v>
      </c>
      <c r="L8" s="136" t="str">
        <f>IF(K8&gt;=100,"100回以上","100回未満")</f>
        <v>100回未満</v>
      </c>
      <c r="M8" s="140" t="str">
        <f>IF(COUNTIF(D8:J8,"○")&gt;0,"実施","―")</f>
        <v>―</v>
      </c>
      <c r="N8" s="124"/>
      <c r="O8" s="125"/>
      <c r="P8" s="17"/>
    </row>
    <row r="9" spans="1:16" ht="29.25" customHeight="1" x14ac:dyDescent="0.15">
      <c r="A9" s="121" t="s">
        <v>91</v>
      </c>
      <c r="B9" s="122"/>
      <c r="C9" s="123"/>
      <c r="D9" s="2"/>
      <c r="E9" s="2"/>
      <c r="F9" s="2"/>
      <c r="G9" s="2"/>
      <c r="H9" s="2"/>
      <c r="I9" s="2"/>
      <c r="J9" s="2"/>
      <c r="K9" s="139"/>
      <c r="L9" s="137"/>
      <c r="M9" s="141"/>
      <c r="N9" s="126"/>
      <c r="O9" s="127"/>
      <c r="P9" s="17" t="str">
        <f>IF(K8&lt;100,IF(OR(L8="100回以上",L8="150回以上"),"エラー。接種回数と回数区分が一致しません",""),IF(K8&lt;150,IF(OR(L8="100回未満",L8="150回以上"),"エラー。接種回数と回数区分が一致しません",""),IF(L8="100回未満","エラー。接種回数と回数区分が一致しません","")))</f>
        <v/>
      </c>
    </row>
    <row r="10" spans="1:16" ht="29.25" customHeight="1" x14ac:dyDescent="0.15">
      <c r="A10" s="145"/>
      <c r="B10" s="146"/>
      <c r="C10" s="147"/>
      <c r="D10" s="11">
        <f>J7+1</f>
        <v>45243</v>
      </c>
      <c r="E10" s="12">
        <f>D10+1</f>
        <v>45244</v>
      </c>
      <c r="F10" s="11">
        <f t="shared" ref="F10:I25" si="2">E10+1</f>
        <v>45245</v>
      </c>
      <c r="G10" s="11">
        <f t="shared" si="2"/>
        <v>45246</v>
      </c>
      <c r="H10" s="11">
        <f t="shared" si="2"/>
        <v>45247</v>
      </c>
      <c r="I10" s="13">
        <f t="shared" si="2"/>
        <v>45248</v>
      </c>
      <c r="J10" s="12">
        <f>I10+1</f>
        <v>45249</v>
      </c>
      <c r="K10" s="14"/>
      <c r="L10" s="15"/>
      <c r="M10" s="16"/>
      <c r="N10" s="119"/>
      <c r="O10" s="120"/>
      <c r="P10" s="17"/>
    </row>
    <row r="11" spans="1:16" ht="29.25" customHeight="1" x14ac:dyDescent="0.15">
      <c r="A11" s="116" t="s">
        <v>6</v>
      </c>
      <c r="B11" s="117"/>
      <c r="C11" s="118"/>
      <c r="D11" s="1"/>
      <c r="E11" s="1"/>
      <c r="F11" s="1"/>
      <c r="G11" s="1"/>
      <c r="H11" s="1"/>
      <c r="I11" s="1"/>
      <c r="J11" s="1"/>
      <c r="K11" s="138">
        <f>SUM(D12:J12)</f>
        <v>0</v>
      </c>
      <c r="L11" s="136" t="str">
        <f>IF(K11&gt;=100,"100回以上","100回未満")</f>
        <v>100回未満</v>
      </c>
      <c r="M11" s="148" t="str">
        <f>IF(COUNTIF(D11:J11,"○")&gt;0,"実施","―")</f>
        <v>―</v>
      </c>
      <c r="N11" s="124"/>
      <c r="O11" s="125"/>
      <c r="P11" s="17"/>
    </row>
    <row r="12" spans="1:16" ht="29.25" customHeight="1" x14ac:dyDescent="0.15">
      <c r="A12" s="121" t="s">
        <v>91</v>
      </c>
      <c r="B12" s="122"/>
      <c r="C12" s="123"/>
      <c r="D12" s="2"/>
      <c r="E12" s="2"/>
      <c r="F12" s="2"/>
      <c r="G12" s="2"/>
      <c r="H12" s="2"/>
      <c r="I12" s="2"/>
      <c r="J12" s="2"/>
      <c r="K12" s="139"/>
      <c r="L12" s="137"/>
      <c r="M12" s="149"/>
      <c r="N12" s="126"/>
      <c r="O12" s="127"/>
      <c r="P12" s="17" t="str">
        <f>IF(K12&lt;100,IF(OR(L12="100回以上",L12="150回以上"),"エラー。接種回数と回数区分が一致しません",""),IF(K12&lt;150,IF(OR(L12="100回未満",L12="150回以上"),"エラー。接種回数と回数区分が一致しません",""),IF(L12="100回未満","エラー。接種回数と回数区分が一致しません","")))</f>
        <v/>
      </c>
    </row>
    <row r="13" spans="1:16" ht="29.25" customHeight="1" x14ac:dyDescent="0.15">
      <c r="A13" s="145"/>
      <c r="B13" s="146"/>
      <c r="C13" s="147"/>
      <c r="D13" s="11">
        <f>J10+1</f>
        <v>45250</v>
      </c>
      <c r="E13" s="11">
        <f>D13+1</f>
        <v>45251</v>
      </c>
      <c r="F13" s="11">
        <f t="shared" si="2"/>
        <v>45252</v>
      </c>
      <c r="G13" s="11">
        <f t="shared" si="2"/>
        <v>45253</v>
      </c>
      <c r="H13" s="11">
        <f t="shared" si="2"/>
        <v>45254</v>
      </c>
      <c r="I13" s="13">
        <f t="shared" si="2"/>
        <v>45255</v>
      </c>
      <c r="J13" s="12">
        <f>I13+1</f>
        <v>45256</v>
      </c>
      <c r="K13" s="14"/>
      <c r="L13" s="15"/>
      <c r="M13" s="16"/>
      <c r="N13" s="119"/>
      <c r="O13" s="120"/>
      <c r="P13" s="17"/>
    </row>
    <row r="14" spans="1:16" ht="29.25" customHeight="1" x14ac:dyDescent="0.15">
      <c r="A14" s="116" t="s">
        <v>6</v>
      </c>
      <c r="B14" s="117"/>
      <c r="C14" s="118"/>
      <c r="D14" s="1"/>
      <c r="E14" s="1"/>
      <c r="F14" s="1"/>
      <c r="G14" s="1"/>
      <c r="H14" s="1"/>
      <c r="I14" s="1"/>
      <c r="J14" s="1"/>
      <c r="K14" s="138">
        <f>SUM(D15:J15)</f>
        <v>0</v>
      </c>
      <c r="L14" s="136" t="str">
        <f>IF(K14&gt;=100,"100回以上","100回未満")</f>
        <v>100回未満</v>
      </c>
      <c r="M14" s="148" t="str">
        <f>IF(COUNTIF(D14:J14,"○")&gt;0,"実施","―")</f>
        <v>―</v>
      </c>
      <c r="N14" s="124"/>
      <c r="O14" s="125"/>
      <c r="P14" s="17"/>
    </row>
    <row r="15" spans="1:16" ht="29.25" customHeight="1" x14ac:dyDescent="0.15">
      <c r="A15" s="121" t="s">
        <v>91</v>
      </c>
      <c r="B15" s="122"/>
      <c r="C15" s="123"/>
      <c r="D15" s="2"/>
      <c r="E15" s="2"/>
      <c r="F15" s="2"/>
      <c r="G15" s="2"/>
      <c r="H15" s="2"/>
      <c r="I15" s="2"/>
      <c r="J15" s="2"/>
      <c r="K15" s="139"/>
      <c r="L15" s="137"/>
      <c r="M15" s="149"/>
      <c r="N15" s="126"/>
      <c r="O15" s="127"/>
      <c r="P15" s="17" t="str">
        <f>IF(K15&lt;100,IF(OR(L15="100回以上",L15="150回以上"),"エラー。接種回数と回数区分が一致しません",""),IF(K15&lt;150,IF(OR(L15="100回未満",L15="150回以上"),"エラー。接種回数と回数区分が一致しません",""),IF(L15="100回未満","エラー。接種回数と回数区分が一致しません","")))</f>
        <v/>
      </c>
    </row>
    <row r="16" spans="1:16" ht="29.25" customHeight="1" x14ac:dyDescent="0.15">
      <c r="A16" s="145"/>
      <c r="B16" s="146"/>
      <c r="C16" s="147"/>
      <c r="D16" s="11">
        <f>J13+1</f>
        <v>45257</v>
      </c>
      <c r="E16" s="11">
        <f>D16+1</f>
        <v>45258</v>
      </c>
      <c r="F16" s="11">
        <f t="shared" si="2"/>
        <v>45259</v>
      </c>
      <c r="G16" s="11">
        <f t="shared" si="2"/>
        <v>45260</v>
      </c>
      <c r="H16" s="11">
        <f t="shared" si="2"/>
        <v>45261</v>
      </c>
      <c r="I16" s="13">
        <f t="shared" si="2"/>
        <v>45262</v>
      </c>
      <c r="J16" s="12">
        <f>I16+1</f>
        <v>45263</v>
      </c>
      <c r="K16" s="14"/>
      <c r="L16" s="15"/>
      <c r="M16" s="16"/>
      <c r="N16" s="119"/>
      <c r="O16" s="120"/>
      <c r="P16" s="17"/>
    </row>
    <row r="17" spans="1:16" ht="29.25" customHeight="1" x14ac:dyDescent="0.15">
      <c r="A17" s="116" t="s">
        <v>6</v>
      </c>
      <c r="B17" s="117"/>
      <c r="C17" s="118"/>
      <c r="D17" s="1"/>
      <c r="E17" s="1"/>
      <c r="F17" s="1"/>
      <c r="G17" s="1"/>
      <c r="H17" s="1"/>
      <c r="I17" s="1"/>
      <c r="J17" s="1"/>
      <c r="K17" s="138">
        <f>SUM(D18:J18)</f>
        <v>0</v>
      </c>
      <c r="L17" s="136" t="str">
        <f>IF(K17&gt;=100,"100回以上","100回未満")</f>
        <v>100回未満</v>
      </c>
      <c r="M17" s="148" t="str">
        <f>IF(COUNTIF(D17:J17,"○")&gt;0,"実施","―")</f>
        <v>―</v>
      </c>
      <c r="N17" s="124"/>
      <c r="O17" s="125"/>
      <c r="P17" s="17"/>
    </row>
    <row r="18" spans="1:16" ht="29.25" customHeight="1" x14ac:dyDescent="0.15">
      <c r="A18" s="121" t="s">
        <v>91</v>
      </c>
      <c r="B18" s="122"/>
      <c r="C18" s="123"/>
      <c r="D18" s="2"/>
      <c r="E18" s="2"/>
      <c r="F18" s="2"/>
      <c r="G18" s="2"/>
      <c r="H18" s="2"/>
      <c r="I18" s="2"/>
      <c r="J18" s="2"/>
      <c r="K18" s="139"/>
      <c r="L18" s="137"/>
      <c r="M18" s="149"/>
      <c r="N18" s="126"/>
      <c r="O18" s="127"/>
      <c r="P18" s="17" t="str">
        <f>IF(K18&lt;100,IF(OR(L18="100回以上",L18="150回以上"),"エラー。接種回数と回数区分が一致しません",""),IF(K18&lt;150,IF(OR(L18="100回未満",L18="150回以上"),"エラー。接種回数と回数区分が一致しません",""),IF(L18="100回未満","エラー。接種回数と回数区分が一致しません","")))</f>
        <v/>
      </c>
    </row>
    <row r="19" spans="1:16" ht="29.25" customHeight="1" x14ac:dyDescent="0.15">
      <c r="A19" s="145"/>
      <c r="B19" s="146"/>
      <c r="C19" s="147"/>
      <c r="D19" s="11">
        <f>J16+1</f>
        <v>45264</v>
      </c>
      <c r="E19" s="11">
        <f>D19+1</f>
        <v>45265</v>
      </c>
      <c r="F19" s="11">
        <f t="shared" si="2"/>
        <v>45266</v>
      </c>
      <c r="G19" s="11">
        <f t="shared" si="2"/>
        <v>45267</v>
      </c>
      <c r="H19" s="11">
        <f t="shared" si="2"/>
        <v>45268</v>
      </c>
      <c r="I19" s="13">
        <f t="shared" si="2"/>
        <v>45269</v>
      </c>
      <c r="J19" s="12">
        <f>I19+1</f>
        <v>45270</v>
      </c>
      <c r="K19" s="14"/>
      <c r="L19" s="15"/>
      <c r="M19" s="16"/>
      <c r="N19" s="119"/>
      <c r="O19" s="120"/>
      <c r="P19" s="17"/>
    </row>
    <row r="20" spans="1:16" ht="29.25" customHeight="1" x14ac:dyDescent="0.15">
      <c r="A20" s="116" t="s">
        <v>6</v>
      </c>
      <c r="B20" s="117"/>
      <c r="C20" s="118"/>
      <c r="D20" s="1"/>
      <c r="E20" s="1"/>
      <c r="F20" s="1"/>
      <c r="G20" s="1"/>
      <c r="H20" s="1"/>
      <c r="I20" s="1"/>
      <c r="J20" s="1"/>
      <c r="K20" s="138">
        <f>SUM(D21:J21)</f>
        <v>0</v>
      </c>
      <c r="L20" s="136" t="str">
        <f>IF(K20&gt;=100,"100回以上","100回未満")</f>
        <v>100回未満</v>
      </c>
      <c r="M20" s="148" t="str">
        <f>IF(COUNTIF(D20:J20,"○")&gt;0,"実施","―")</f>
        <v>―</v>
      </c>
      <c r="N20" s="124"/>
      <c r="O20" s="125"/>
      <c r="P20" s="17"/>
    </row>
    <row r="21" spans="1:16" ht="29.25" customHeight="1" x14ac:dyDescent="0.15">
      <c r="A21" s="121" t="s">
        <v>91</v>
      </c>
      <c r="B21" s="122"/>
      <c r="C21" s="123"/>
      <c r="D21" s="2"/>
      <c r="E21" s="2"/>
      <c r="F21" s="2"/>
      <c r="G21" s="2"/>
      <c r="H21" s="2"/>
      <c r="I21" s="2"/>
      <c r="J21" s="2"/>
      <c r="K21" s="139"/>
      <c r="L21" s="137"/>
      <c r="M21" s="149"/>
      <c r="N21" s="126"/>
      <c r="O21" s="127"/>
      <c r="P21" s="17" t="str">
        <f>IF(K21&lt;100,IF(OR(L21="100回以上",L21="150回以上"),"エラー。接種回数と回数区分が一致しません",""),IF(K21&lt;150,IF(OR(L21="100回未満",L21="150回以上"),"エラー。接種回数と回数区分が一致しません",""),IF(L21="100回未満","エラー。接種回数と回数区分が一致しません","")))</f>
        <v/>
      </c>
    </row>
    <row r="22" spans="1:16" ht="29.25" customHeight="1" x14ac:dyDescent="0.15">
      <c r="A22" s="145"/>
      <c r="B22" s="146"/>
      <c r="C22" s="147"/>
      <c r="D22" s="11">
        <f>J19+1</f>
        <v>45271</v>
      </c>
      <c r="E22" s="11">
        <f>D22+1</f>
        <v>45272</v>
      </c>
      <c r="F22" s="11">
        <f t="shared" si="2"/>
        <v>45273</v>
      </c>
      <c r="G22" s="11">
        <f t="shared" si="2"/>
        <v>45274</v>
      </c>
      <c r="H22" s="12">
        <f t="shared" si="2"/>
        <v>45275</v>
      </c>
      <c r="I22" s="13">
        <f t="shared" si="2"/>
        <v>45276</v>
      </c>
      <c r="J22" s="12">
        <f>I22+1</f>
        <v>45277</v>
      </c>
      <c r="K22" s="14"/>
      <c r="L22" s="15"/>
      <c r="M22" s="16"/>
      <c r="N22" s="119"/>
      <c r="O22" s="120"/>
      <c r="P22" s="17"/>
    </row>
    <row r="23" spans="1:16" ht="29.25" customHeight="1" x14ac:dyDescent="0.15">
      <c r="A23" s="116" t="s">
        <v>6</v>
      </c>
      <c r="B23" s="117"/>
      <c r="C23" s="118"/>
      <c r="D23" s="1"/>
      <c r="E23" s="1"/>
      <c r="F23" s="1"/>
      <c r="G23" s="1"/>
      <c r="H23" s="1"/>
      <c r="I23" s="1"/>
      <c r="J23" s="1"/>
      <c r="K23" s="138">
        <f>SUM(D24:J24)</f>
        <v>0</v>
      </c>
      <c r="L23" s="136" t="str">
        <f>IF(K23&gt;=100,"100回以上","100回未満")</f>
        <v>100回未満</v>
      </c>
      <c r="M23" s="148" t="str">
        <f>IF(COUNTIF(D23:J23,"○")&gt;0,"実施","―")</f>
        <v>―</v>
      </c>
      <c r="N23" s="124"/>
      <c r="O23" s="125"/>
      <c r="P23" s="17"/>
    </row>
    <row r="24" spans="1:16" ht="29.25" customHeight="1" x14ac:dyDescent="0.15">
      <c r="A24" s="121" t="s">
        <v>91</v>
      </c>
      <c r="B24" s="122"/>
      <c r="C24" s="123"/>
      <c r="D24" s="2"/>
      <c r="E24" s="2"/>
      <c r="F24" s="2"/>
      <c r="G24" s="2"/>
      <c r="H24" s="2"/>
      <c r="I24" s="2"/>
      <c r="J24" s="2"/>
      <c r="K24" s="139"/>
      <c r="L24" s="137"/>
      <c r="M24" s="149"/>
      <c r="N24" s="126"/>
      <c r="O24" s="127"/>
      <c r="P24" s="17" t="str">
        <f>IF(K24&lt;100,IF(OR(L24="100回以上",L24="150回以上"),"エラー。接種回数と回数区分が一致しません",""),IF(K24&lt;150,IF(OR(L24="100回未満",L24="150回以上"),"エラー。接種回数と回数区分が一致しません",""),IF(L24="100回未満","エラー。接種回数と回数区分が一致しません","")))</f>
        <v/>
      </c>
    </row>
    <row r="25" spans="1:16" ht="29.25" customHeight="1" x14ac:dyDescent="0.15">
      <c r="A25" s="145"/>
      <c r="B25" s="146"/>
      <c r="C25" s="147"/>
      <c r="D25" s="11">
        <f>J22+1</f>
        <v>45278</v>
      </c>
      <c r="E25" s="11">
        <f>D25+1</f>
        <v>45279</v>
      </c>
      <c r="F25" s="11">
        <f t="shared" si="2"/>
        <v>45280</v>
      </c>
      <c r="G25" s="11">
        <f t="shared" si="2"/>
        <v>45281</v>
      </c>
      <c r="H25" s="11">
        <f t="shared" si="2"/>
        <v>45282</v>
      </c>
      <c r="I25" s="13">
        <f t="shared" si="2"/>
        <v>45283</v>
      </c>
      <c r="J25" s="12">
        <f>I25+1</f>
        <v>45284</v>
      </c>
      <c r="K25" s="14"/>
      <c r="L25" s="15"/>
      <c r="M25" s="16"/>
      <c r="N25" s="119"/>
      <c r="O25" s="120"/>
      <c r="P25" s="17"/>
    </row>
    <row r="26" spans="1:16" ht="29.25" customHeight="1" x14ac:dyDescent="0.15">
      <c r="A26" s="116" t="s">
        <v>6</v>
      </c>
      <c r="B26" s="117"/>
      <c r="C26" s="118"/>
      <c r="D26" s="1"/>
      <c r="E26" s="1"/>
      <c r="F26" s="1"/>
      <c r="G26" s="1"/>
      <c r="H26" s="1"/>
      <c r="I26" s="1"/>
      <c r="J26" s="1"/>
      <c r="K26" s="138">
        <f>SUM(D27:J27)</f>
        <v>0</v>
      </c>
      <c r="L26" s="136" t="str">
        <f>IF(K26&gt;=100,"100回以上","100回未満")</f>
        <v>100回未満</v>
      </c>
      <c r="M26" s="148" t="str">
        <f>IF(COUNTIF(D26:J26,"○")&gt;0,"実施","―")</f>
        <v>―</v>
      </c>
      <c r="N26" s="124"/>
      <c r="O26" s="125"/>
      <c r="P26" s="17"/>
    </row>
    <row r="27" spans="1:16" ht="29.25" customHeight="1" x14ac:dyDescent="0.15">
      <c r="A27" s="121" t="s">
        <v>91</v>
      </c>
      <c r="B27" s="122"/>
      <c r="C27" s="123"/>
      <c r="D27" s="2"/>
      <c r="E27" s="2"/>
      <c r="F27" s="2"/>
      <c r="G27" s="2"/>
      <c r="H27" s="2"/>
      <c r="I27" s="2"/>
      <c r="J27" s="2"/>
      <c r="K27" s="139"/>
      <c r="L27" s="137"/>
      <c r="M27" s="149"/>
      <c r="N27" s="126"/>
      <c r="O27" s="127"/>
      <c r="P27" s="17" t="str">
        <f>IF(K27&lt;100,IF(OR(L27="100回以上",L27="150回以上"),"エラー。接種回数と回数区分が一致しません",""),IF(K27&lt;150,IF(OR(L27="100回未満",L27="150回以上"),"エラー。接種回数と回数区分が一致しません",""),IF(L27="100回未満","エラー。接種回数と回数区分が一致しません","")))</f>
        <v/>
      </c>
    </row>
    <row r="28" spans="1:16" ht="29.25" customHeight="1" x14ac:dyDescent="0.15">
      <c r="A28" s="145"/>
      <c r="B28" s="146"/>
      <c r="C28" s="147"/>
      <c r="D28" s="11">
        <f>J25+1</f>
        <v>45285</v>
      </c>
      <c r="E28" s="11">
        <f>D28+1</f>
        <v>45286</v>
      </c>
      <c r="F28" s="11">
        <f t="shared" ref="F28:I28" si="3">E28+1</f>
        <v>45287</v>
      </c>
      <c r="G28" s="11">
        <f t="shared" si="3"/>
        <v>45288</v>
      </c>
      <c r="H28" s="11">
        <f t="shared" si="3"/>
        <v>45289</v>
      </c>
      <c r="I28" s="13">
        <f t="shared" si="3"/>
        <v>45290</v>
      </c>
      <c r="J28" s="12">
        <f>I28+1</f>
        <v>45291</v>
      </c>
      <c r="K28" s="14"/>
      <c r="L28" s="15"/>
      <c r="M28" s="16"/>
      <c r="N28" s="119"/>
      <c r="O28" s="120"/>
      <c r="P28" s="17"/>
    </row>
    <row r="29" spans="1:16" ht="29.25" customHeight="1" x14ac:dyDescent="0.15">
      <c r="A29" s="116" t="s">
        <v>6</v>
      </c>
      <c r="B29" s="117"/>
      <c r="C29" s="118"/>
      <c r="D29" s="1"/>
      <c r="E29" s="1"/>
      <c r="F29" s="1"/>
      <c r="G29" s="1"/>
      <c r="H29" s="1"/>
      <c r="I29" s="1"/>
      <c r="J29" s="1"/>
      <c r="K29" s="138">
        <f>SUM(D30:J30)</f>
        <v>0</v>
      </c>
      <c r="L29" s="136" t="str">
        <f>IF(K29&gt;=100,"100回以上","100回未満")</f>
        <v>100回未満</v>
      </c>
      <c r="M29" s="148" t="str">
        <f>IF(COUNTIF(D29:J29,"○")&gt;0,"実施","―")</f>
        <v>―</v>
      </c>
      <c r="N29" s="124"/>
      <c r="O29" s="125"/>
      <c r="P29" s="17"/>
    </row>
    <row r="30" spans="1:16" ht="29.25" customHeight="1" x14ac:dyDescent="0.15">
      <c r="A30" s="121" t="s">
        <v>91</v>
      </c>
      <c r="B30" s="122"/>
      <c r="C30" s="123"/>
      <c r="D30" s="2"/>
      <c r="E30" s="2"/>
      <c r="F30" s="2"/>
      <c r="G30" s="2"/>
      <c r="H30" s="2"/>
      <c r="I30" s="2"/>
      <c r="J30" s="2"/>
      <c r="K30" s="139"/>
      <c r="L30" s="137"/>
      <c r="M30" s="149"/>
      <c r="N30" s="126"/>
      <c r="O30" s="127"/>
      <c r="P30" s="17" t="str">
        <f>IF(K30&lt;100,IF(OR(L30="100回以上",L30="150回以上"),"エラー。接種回数と回数区分が一致しません",""),IF(K30&lt;150,IF(OR(L30="100回未満",L30="150回以上"),"エラー。接種回数と回数区分が一致しません",""),IF(L30="100回未満","エラー。接種回数と回数区分が一致しません","")))</f>
        <v/>
      </c>
    </row>
    <row r="31" spans="1:16" ht="29.25" customHeight="1" x14ac:dyDescent="0.15">
      <c r="A31" s="17"/>
      <c r="B31" s="17"/>
      <c r="C31" s="18"/>
      <c r="D31" s="18"/>
      <c r="E31" s="18"/>
      <c r="F31" s="18"/>
      <c r="G31" s="18"/>
      <c r="H31" s="18"/>
      <c r="I31" s="18"/>
      <c r="J31" s="18"/>
      <c r="K31" s="19"/>
      <c r="L31" s="18"/>
      <c r="M31" s="18"/>
      <c r="N31" s="20"/>
      <c r="O31" s="20"/>
      <c r="P31" s="17"/>
    </row>
    <row r="32" spans="1:16" ht="29.25" customHeight="1" x14ac:dyDescent="0.15">
      <c r="F32" s="79" t="s">
        <v>14</v>
      </c>
      <c r="G32" s="79"/>
      <c r="H32" s="79"/>
      <c r="I32" s="79"/>
      <c r="J32" s="79"/>
      <c r="K32" s="150">
        <f>K29+K26+K23+K20+K17+K14+K11+K8</f>
        <v>0</v>
      </c>
      <c r="L32" s="151"/>
      <c r="O32" s="17"/>
    </row>
    <row r="33" spans="1:29" ht="29.25" customHeight="1" x14ac:dyDescent="0.15">
      <c r="O33" s="17"/>
    </row>
    <row r="34" spans="1:29" ht="26.25" customHeight="1" x14ac:dyDescent="0.15">
      <c r="H34" s="49"/>
      <c r="I34" s="49"/>
      <c r="J34" s="49"/>
      <c r="K34" s="21"/>
      <c r="N34" s="54" t="s">
        <v>9</v>
      </c>
      <c r="O34" s="8"/>
    </row>
    <row r="35" spans="1:29" ht="26.25" customHeight="1" x14ac:dyDescent="0.15">
      <c r="A35" s="80" t="s">
        <v>85</v>
      </c>
      <c r="B35" s="80"/>
      <c r="C35" s="80"/>
      <c r="D35" s="80"/>
      <c r="E35" s="80"/>
      <c r="F35" s="80"/>
      <c r="G35" s="80"/>
      <c r="H35" s="80"/>
      <c r="I35" s="80"/>
      <c r="J35" s="80"/>
      <c r="K35" s="80"/>
      <c r="L35" s="80"/>
      <c r="M35" s="80"/>
      <c r="N35" s="80"/>
      <c r="O35" s="80"/>
    </row>
    <row r="36" spans="1:29" ht="26.25" customHeight="1" thickBot="1" x14ac:dyDescent="0.2"/>
    <row r="37" spans="1:29" ht="26.25" customHeight="1" thickBot="1" x14ac:dyDescent="0.2">
      <c r="A37" s="54" t="s">
        <v>15</v>
      </c>
      <c r="B37" s="80" t="s">
        <v>41</v>
      </c>
      <c r="C37" s="80"/>
      <c r="D37" s="80"/>
      <c r="E37" s="80"/>
      <c r="F37" s="80"/>
      <c r="G37" s="80"/>
      <c r="H37" s="80"/>
      <c r="I37" s="80"/>
      <c r="J37" s="80"/>
      <c r="K37" s="7"/>
      <c r="L37" s="54" t="s">
        <v>16</v>
      </c>
      <c r="M37" s="54" t="s">
        <v>17</v>
      </c>
      <c r="N37" s="3"/>
    </row>
    <row r="38" spans="1:29" ht="26.25" customHeight="1" x14ac:dyDescent="0.15">
      <c r="A38" s="54"/>
      <c r="B38" s="115" t="s">
        <v>42</v>
      </c>
      <c r="C38" s="115"/>
      <c r="D38" s="115"/>
      <c r="E38" s="115"/>
      <c r="F38" s="115"/>
      <c r="G38" s="115"/>
      <c r="H38" s="115"/>
      <c r="I38" s="115"/>
      <c r="J38" s="115"/>
      <c r="K38" s="51"/>
      <c r="L38" s="54"/>
      <c r="M38" s="54"/>
      <c r="N38" s="17"/>
    </row>
    <row r="39" spans="1:29" ht="26.25" customHeight="1" thickBot="1" x14ac:dyDescent="0.2">
      <c r="A39" s="54"/>
    </row>
    <row r="40" spans="1:29" ht="26.25" customHeight="1" thickBot="1" x14ac:dyDescent="0.2">
      <c r="A40" s="54" t="s">
        <v>18</v>
      </c>
      <c r="B40" s="80" t="s">
        <v>19</v>
      </c>
      <c r="C40" s="80"/>
      <c r="D40" s="80"/>
      <c r="E40" s="80"/>
      <c r="F40" s="80"/>
      <c r="G40" s="80"/>
      <c r="H40" s="80"/>
      <c r="I40" s="80"/>
      <c r="J40" s="80"/>
      <c r="K40" s="80"/>
      <c r="L40" s="54" t="s">
        <v>16</v>
      </c>
      <c r="M40" s="54" t="s">
        <v>17</v>
      </c>
      <c r="N40" s="3"/>
    </row>
    <row r="41" spans="1:29" ht="26.25" customHeight="1" thickBot="1" x14ac:dyDescent="0.2">
      <c r="A41" s="54"/>
      <c r="J41" s="80" t="s">
        <v>20</v>
      </c>
      <c r="K41" s="80"/>
      <c r="L41" s="80"/>
      <c r="M41" s="80"/>
      <c r="N41" s="80"/>
      <c r="O41" s="80"/>
    </row>
    <row r="42" spans="1:29" ht="26.25" customHeight="1" thickBot="1" x14ac:dyDescent="0.2">
      <c r="A42" s="54"/>
      <c r="B42" s="54" t="s">
        <v>22</v>
      </c>
      <c r="C42" s="54" t="s">
        <v>21</v>
      </c>
      <c r="D42" s="3"/>
    </row>
    <row r="43" spans="1:29" ht="26.25" customHeight="1" thickBot="1" x14ac:dyDescent="0.2">
      <c r="A43" s="54"/>
    </row>
    <row r="44" spans="1:29" ht="26.25" customHeight="1" thickBot="1" x14ac:dyDescent="0.2">
      <c r="A44" s="54" t="s">
        <v>23</v>
      </c>
      <c r="B44" s="80" t="s">
        <v>24</v>
      </c>
      <c r="C44" s="80"/>
      <c r="D44" s="80"/>
      <c r="E44" s="80"/>
      <c r="F44" s="80"/>
      <c r="G44" s="80"/>
      <c r="H44" s="80"/>
      <c r="I44" s="80"/>
      <c r="J44" s="80"/>
      <c r="K44" s="80"/>
      <c r="L44" s="54" t="s">
        <v>16</v>
      </c>
      <c r="M44" s="54" t="s">
        <v>17</v>
      </c>
      <c r="N44" s="3"/>
    </row>
    <row r="45" spans="1:29" ht="26.25" customHeight="1" thickBot="1" x14ac:dyDescent="0.2">
      <c r="A45" s="54"/>
      <c r="J45" s="80" t="s">
        <v>25</v>
      </c>
      <c r="K45" s="80"/>
      <c r="L45" s="80"/>
      <c r="M45" s="80"/>
      <c r="N45" s="80"/>
      <c r="O45" s="80"/>
    </row>
    <row r="46" spans="1:29" s="7" customFormat="1" ht="26.25" customHeight="1" thickBot="1" x14ac:dyDescent="0.2">
      <c r="A46" s="54"/>
      <c r="B46" s="54" t="s">
        <v>22</v>
      </c>
      <c r="C46" s="54" t="s">
        <v>21</v>
      </c>
      <c r="D46" s="3"/>
      <c r="K46" s="53"/>
      <c r="Q46" s="8"/>
      <c r="R46" s="8"/>
      <c r="S46" s="8"/>
      <c r="T46" s="8"/>
      <c r="U46" s="8"/>
      <c r="V46" s="8"/>
      <c r="W46" s="8"/>
      <c r="X46" s="8"/>
      <c r="Y46" s="8"/>
      <c r="Z46" s="8"/>
      <c r="AA46" s="8"/>
      <c r="AB46" s="8"/>
      <c r="AC46" s="8"/>
    </row>
    <row r="47" spans="1:29" s="7" customFormat="1" ht="26.25" customHeight="1" x14ac:dyDescent="0.15">
      <c r="A47" s="54"/>
      <c r="K47" s="53"/>
      <c r="Q47" s="8"/>
      <c r="R47" s="8"/>
      <c r="S47" s="8"/>
      <c r="T47" s="8"/>
      <c r="U47" s="8"/>
      <c r="V47" s="8"/>
      <c r="W47" s="8"/>
      <c r="X47" s="8"/>
      <c r="Y47" s="8"/>
      <c r="Z47" s="8"/>
      <c r="AA47" s="8"/>
      <c r="AB47" s="8"/>
      <c r="AC47" s="8"/>
    </row>
    <row r="48" spans="1:29" s="7" customFormat="1" ht="26.25" customHeight="1" x14ac:dyDescent="0.15">
      <c r="A48" s="54" t="s">
        <v>26</v>
      </c>
      <c r="B48" s="80" t="s">
        <v>27</v>
      </c>
      <c r="C48" s="80"/>
      <c r="D48" s="80"/>
      <c r="E48" s="80"/>
      <c r="F48" s="80"/>
      <c r="G48" s="80"/>
      <c r="H48" s="80"/>
      <c r="I48" s="80"/>
      <c r="J48" s="80"/>
      <c r="K48" s="80"/>
      <c r="Q48" s="8"/>
      <c r="R48" s="8"/>
      <c r="S48" s="8"/>
      <c r="T48" s="8"/>
      <c r="U48" s="8"/>
      <c r="V48" s="8"/>
      <c r="W48" s="8"/>
      <c r="X48" s="8"/>
      <c r="Y48" s="8"/>
      <c r="Z48" s="8"/>
      <c r="AA48" s="8"/>
      <c r="AB48" s="8"/>
      <c r="AC48" s="8"/>
    </row>
    <row r="49" spans="1:29" s="7" customFormat="1" ht="26.25" customHeight="1" x14ac:dyDescent="0.15">
      <c r="A49" s="54"/>
      <c r="B49" s="80" t="s">
        <v>28</v>
      </c>
      <c r="C49" s="80"/>
      <c r="D49" s="80"/>
      <c r="E49" s="80"/>
      <c r="F49" s="80"/>
      <c r="G49" s="80"/>
      <c r="H49" s="80"/>
      <c r="I49" s="80"/>
      <c r="J49" s="80"/>
      <c r="K49" s="53"/>
      <c r="Q49" s="8"/>
      <c r="R49" s="8"/>
      <c r="S49" s="8"/>
      <c r="T49" s="8"/>
      <c r="U49" s="8"/>
      <c r="V49" s="8"/>
      <c r="W49" s="8"/>
      <c r="X49" s="8"/>
      <c r="Y49" s="8"/>
      <c r="Z49" s="8"/>
      <c r="AA49" s="8"/>
      <c r="AB49" s="8"/>
      <c r="AC49" s="8"/>
    </row>
    <row r="50" spans="1:29" s="7" customFormat="1" ht="26.25" customHeight="1" x14ac:dyDescent="0.15">
      <c r="B50" s="80"/>
      <c r="C50" s="80"/>
      <c r="D50" s="80"/>
      <c r="E50" s="80"/>
      <c r="F50" s="80"/>
      <c r="G50" s="80"/>
      <c r="H50" s="80"/>
      <c r="I50" s="80"/>
      <c r="J50" s="80"/>
      <c r="K50" s="53"/>
      <c r="Q50" s="8"/>
      <c r="R50" s="8"/>
      <c r="S50" s="8"/>
      <c r="T50" s="8"/>
      <c r="U50" s="8"/>
      <c r="V50" s="8"/>
      <c r="W50" s="8"/>
      <c r="X50" s="8"/>
      <c r="Y50" s="8"/>
      <c r="Z50" s="8"/>
      <c r="AA50" s="8"/>
      <c r="AB50" s="8"/>
      <c r="AC50" s="8"/>
    </row>
    <row r="51" spans="1:29" s="7" customFormat="1" ht="26.25" customHeight="1" x14ac:dyDescent="0.15">
      <c r="K51" s="53"/>
      <c r="Q51" s="8"/>
      <c r="R51" s="8"/>
      <c r="S51" s="8"/>
      <c r="T51" s="8"/>
      <c r="U51" s="8"/>
      <c r="V51" s="8"/>
      <c r="W51" s="8"/>
      <c r="X51" s="8"/>
      <c r="Y51" s="8"/>
      <c r="Z51" s="8"/>
      <c r="AA51" s="8"/>
      <c r="AB51" s="8"/>
      <c r="AC51" s="8"/>
    </row>
    <row r="52" spans="1:29" s="7" customFormat="1" ht="26.25" customHeight="1" x14ac:dyDescent="0.15">
      <c r="A52" s="22" t="s">
        <v>31</v>
      </c>
      <c r="B52" s="80" t="s">
        <v>30</v>
      </c>
      <c r="C52" s="80"/>
      <c r="D52" s="80"/>
      <c r="E52" s="80"/>
      <c r="F52" s="80"/>
      <c r="G52" s="80"/>
      <c r="H52" s="80"/>
      <c r="I52" s="80"/>
      <c r="J52" s="80"/>
      <c r="K52" s="53"/>
      <c r="Q52" s="8"/>
      <c r="R52" s="8"/>
      <c r="S52" s="8"/>
      <c r="T52" s="8"/>
      <c r="U52" s="8"/>
      <c r="V52" s="8"/>
      <c r="W52" s="8"/>
      <c r="X52" s="8"/>
      <c r="Y52" s="8"/>
      <c r="Z52" s="8"/>
      <c r="AA52" s="8"/>
      <c r="AB52" s="8"/>
      <c r="AC52" s="8"/>
    </row>
    <row r="53" spans="1:29" s="7" customFormat="1" ht="26.25" customHeight="1" x14ac:dyDescent="0.15">
      <c r="B53" s="80" t="s">
        <v>29</v>
      </c>
      <c r="C53" s="80"/>
      <c r="D53" s="80"/>
      <c r="E53" s="80"/>
      <c r="F53" s="80"/>
      <c r="G53" s="80"/>
      <c r="H53" s="80"/>
      <c r="I53" s="80"/>
      <c r="J53" s="80"/>
      <c r="K53" s="80"/>
      <c r="Q53" s="8"/>
      <c r="R53" s="8"/>
      <c r="S53" s="8"/>
      <c r="T53" s="8"/>
      <c r="U53" s="8"/>
      <c r="V53" s="8"/>
      <c r="W53" s="8"/>
      <c r="X53" s="8"/>
      <c r="Y53" s="8"/>
      <c r="Z53" s="8"/>
      <c r="AA53" s="8"/>
      <c r="AB53" s="8"/>
      <c r="AC53" s="8"/>
    </row>
    <row r="54" spans="1:29" s="7" customFormat="1" ht="26.25" customHeight="1" x14ac:dyDescent="0.15">
      <c r="K54" s="53"/>
      <c r="Q54" s="8"/>
      <c r="R54" s="8"/>
      <c r="S54" s="8"/>
      <c r="T54" s="8"/>
      <c r="U54" s="8"/>
      <c r="V54" s="8"/>
      <c r="W54" s="8"/>
      <c r="X54" s="8"/>
      <c r="Y54" s="8"/>
      <c r="Z54" s="8"/>
      <c r="AA54" s="8"/>
      <c r="AB54" s="8"/>
      <c r="AC54" s="8"/>
    </row>
    <row r="55" spans="1:29" s="7" customFormat="1" ht="26.25" customHeight="1" x14ac:dyDescent="0.15">
      <c r="A55" s="22" t="s">
        <v>33</v>
      </c>
      <c r="B55" s="80" t="s">
        <v>32</v>
      </c>
      <c r="C55" s="80"/>
      <c r="D55" s="80"/>
      <c r="E55" s="80"/>
      <c r="F55" s="80"/>
      <c r="G55" s="80"/>
      <c r="H55" s="80"/>
      <c r="I55" s="80"/>
      <c r="J55" s="80"/>
      <c r="Q55" s="8"/>
      <c r="R55" s="8"/>
      <c r="S55" s="8"/>
      <c r="T55" s="8"/>
      <c r="U55" s="8"/>
      <c r="V55" s="8"/>
      <c r="W55" s="8"/>
      <c r="X55" s="8"/>
      <c r="Y55" s="8"/>
      <c r="Z55" s="8"/>
      <c r="AA55" s="8"/>
      <c r="AB55" s="8"/>
      <c r="AC55" s="8"/>
    </row>
    <row r="56" spans="1:29" s="7" customFormat="1" ht="26.25" customHeight="1" x14ac:dyDescent="0.15">
      <c r="A56" s="22"/>
      <c r="B56" s="80"/>
      <c r="C56" s="80"/>
      <c r="D56" s="80"/>
      <c r="E56" s="80"/>
      <c r="F56" s="80"/>
      <c r="G56" s="80"/>
      <c r="H56" s="80"/>
      <c r="I56" s="80"/>
      <c r="J56" s="80"/>
      <c r="Q56" s="8"/>
      <c r="R56" s="8"/>
      <c r="S56" s="8"/>
      <c r="T56" s="8"/>
      <c r="U56" s="8"/>
      <c r="V56" s="8"/>
      <c r="W56" s="8"/>
      <c r="X56" s="8"/>
      <c r="Y56" s="8"/>
      <c r="Z56" s="8"/>
      <c r="AA56" s="8"/>
      <c r="AB56" s="8"/>
      <c r="AC56" s="8"/>
    </row>
    <row r="57" spans="1:29" s="7" customFormat="1" ht="26.25" customHeight="1" x14ac:dyDescent="0.15">
      <c r="B57" s="80"/>
      <c r="C57" s="80"/>
      <c r="D57" s="80"/>
      <c r="E57" s="80"/>
      <c r="F57" s="80"/>
      <c r="G57" s="80"/>
      <c r="H57" s="80"/>
      <c r="I57" s="80"/>
      <c r="J57" s="80"/>
      <c r="Q57" s="8"/>
      <c r="R57" s="8"/>
      <c r="S57" s="8"/>
      <c r="T57" s="8"/>
      <c r="U57" s="8"/>
      <c r="V57" s="8"/>
      <c r="W57" s="8"/>
      <c r="X57" s="8"/>
      <c r="Y57" s="8"/>
      <c r="Z57" s="8"/>
      <c r="AA57" s="8"/>
      <c r="AB57" s="8"/>
      <c r="AC57" s="8"/>
    </row>
    <row r="58" spans="1:29" s="7" customFormat="1" ht="26.25" customHeight="1" x14ac:dyDescent="0.15">
      <c r="K58" s="53"/>
      <c r="Q58" s="8"/>
      <c r="R58" s="8"/>
      <c r="S58" s="8"/>
      <c r="T58" s="8"/>
      <c r="U58" s="8"/>
      <c r="V58" s="8"/>
      <c r="W58" s="8"/>
      <c r="X58" s="8"/>
      <c r="Y58" s="8"/>
      <c r="Z58" s="8"/>
      <c r="AA58" s="8"/>
      <c r="AB58" s="8"/>
      <c r="AC58" s="8"/>
    </row>
    <row r="59" spans="1:29" s="7" customFormat="1" ht="26.25" customHeight="1" x14ac:dyDescent="0.15">
      <c r="B59" s="80" t="s">
        <v>35</v>
      </c>
      <c r="C59" s="80"/>
      <c r="D59" s="80"/>
      <c r="E59" s="80"/>
      <c r="F59" s="80"/>
      <c r="G59" s="80"/>
      <c r="H59" s="80"/>
      <c r="I59" s="80"/>
      <c r="J59" s="80"/>
      <c r="K59" s="53"/>
      <c r="Q59" s="8"/>
      <c r="R59" s="8"/>
      <c r="S59" s="8"/>
      <c r="T59" s="8"/>
      <c r="U59" s="8"/>
      <c r="V59" s="8"/>
      <c r="W59" s="8"/>
      <c r="X59" s="8"/>
      <c r="Y59" s="8"/>
      <c r="Z59" s="8"/>
      <c r="AA59" s="8"/>
      <c r="AB59" s="8"/>
      <c r="AC59" s="8"/>
    </row>
    <row r="60" spans="1:29" s="7" customFormat="1" ht="26.25" customHeight="1" x14ac:dyDescent="0.15">
      <c r="C60" s="54" t="s">
        <v>34</v>
      </c>
      <c r="D60" s="105"/>
      <c r="E60" s="106"/>
      <c r="F60" s="106"/>
      <c r="G60" s="106"/>
      <c r="H60" s="106"/>
      <c r="I60" s="106"/>
      <c r="J60" s="107"/>
      <c r="K60" s="53"/>
      <c r="Q60" s="8"/>
      <c r="R60" s="8"/>
      <c r="S60" s="8"/>
      <c r="T60" s="8"/>
      <c r="U60" s="8"/>
      <c r="V60" s="8"/>
      <c r="W60" s="8"/>
      <c r="X60" s="8"/>
      <c r="Y60" s="8"/>
      <c r="Z60" s="8"/>
      <c r="AA60" s="8"/>
      <c r="AB60" s="8"/>
      <c r="AC60" s="8"/>
    </row>
    <row r="61" spans="1:29" s="7" customFormat="1" ht="26.25" customHeight="1" x14ac:dyDescent="0.15">
      <c r="D61" s="108"/>
      <c r="E61" s="109"/>
      <c r="F61" s="109"/>
      <c r="G61" s="109"/>
      <c r="H61" s="109"/>
      <c r="I61" s="109"/>
      <c r="J61" s="110"/>
      <c r="K61" s="53"/>
      <c r="Q61" s="8"/>
      <c r="R61" s="8"/>
      <c r="S61" s="8"/>
      <c r="T61" s="8"/>
      <c r="U61" s="8"/>
      <c r="V61" s="8"/>
      <c r="W61" s="8"/>
      <c r="X61" s="8"/>
      <c r="Y61" s="8"/>
      <c r="Z61" s="8"/>
      <c r="AA61" s="8"/>
      <c r="AB61" s="8"/>
      <c r="AC61" s="8"/>
    </row>
    <row r="62" spans="1:29" s="7" customFormat="1" ht="26.25" customHeight="1" x14ac:dyDescent="0.15">
      <c r="D62" s="108"/>
      <c r="E62" s="109"/>
      <c r="F62" s="109"/>
      <c r="G62" s="109"/>
      <c r="H62" s="109"/>
      <c r="I62" s="109"/>
      <c r="J62" s="110"/>
      <c r="K62" s="53"/>
      <c r="Q62" s="8"/>
      <c r="R62" s="8"/>
      <c r="S62" s="8"/>
      <c r="T62" s="8"/>
      <c r="U62" s="8"/>
      <c r="V62" s="8"/>
      <c r="W62" s="8"/>
      <c r="X62" s="8"/>
      <c r="Y62" s="8"/>
      <c r="Z62" s="8"/>
      <c r="AA62" s="8"/>
      <c r="AB62" s="8"/>
      <c r="AC62" s="8"/>
    </row>
    <row r="63" spans="1:29" s="7" customFormat="1" ht="26.25" customHeight="1" x14ac:dyDescent="0.15">
      <c r="D63" s="111"/>
      <c r="E63" s="112"/>
      <c r="F63" s="112"/>
      <c r="G63" s="112"/>
      <c r="H63" s="112"/>
      <c r="I63" s="112"/>
      <c r="J63" s="113"/>
      <c r="K63" s="53"/>
      <c r="Q63" s="8"/>
      <c r="R63" s="8"/>
      <c r="S63" s="8"/>
      <c r="T63" s="8"/>
      <c r="U63" s="8"/>
      <c r="V63" s="8"/>
      <c r="W63" s="8"/>
      <c r="X63" s="8"/>
      <c r="Y63" s="8"/>
      <c r="Z63" s="8"/>
      <c r="AA63" s="8"/>
      <c r="AB63" s="8"/>
      <c r="AC63" s="8"/>
    </row>
    <row r="64" spans="1:29" s="7" customFormat="1" ht="26.25" customHeight="1" x14ac:dyDescent="0.15">
      <c r="D64" s="80" t="s">
        <v>36</v>
      </c>
      <c r="E64" s="80"/>
      <c r="F64" s="80"/>
      <c r="G64" s="80"/>
      <c r="H64" s="80"/>
      <c r="I64" s="80"/>
      <c r="J64" s="80"/>
      <c r="K64" s="53"/>
      <c r="Q64" s="8"/>
      <c r="R64" s="8"/>
      <c r="S64" s="8"/>
      <c r="T64" s="8"/>
      <c r="U64" s="8"/>
      <c r="V64" s="8"/>
      <c r="W64" s="8"/>
      <c r="X64" s="8"/>
      <c r="Y64" s="8"/>
      <c r="Z64" s="8"/>
      <c r="AA64" s="8"/>
      <c r="AB64" s="8"/>
      <c r="AC64" s="8"/>
    </row>
    <row r="65" spans="2:29" s="7" customFormat="1" ht="26.25" customHeight="1" x14ac:dyDescent="0.15">
      <c r="K65" s="53"/>
      <c r="Q65" s="8"/>
      <c r="R65" s="8"/>
      <c r="S65" s="8"/>
      <c r="T65" s="8"/>
      <c r="U65" s="8"/>
      <c r="V65" s="8"/>
      <c r="W65" s="8"/>
      <c r="X65" s="8"/>
      <c r="Y65" s="8"/>
      <c r="Z65" s="8"/>
      <c r="AA65" s="8"/>
      <c r="AB65" s="8"/>
      <c r="AC65" s="8"/>
    </row>
    <row r="66" spans="2:29" s="7" customFormat="1" ht="26.25" customHeight="1" x14ac:dyDescent="0.15">
      <c r="B66" s="80" t="s">
        <v>37</v>
      </c>
      <c r="C66" s="80"/>
      <c r="D66" s="80"/>
      <c r="E66" s="80"/>
      <c r="F66" s="80"/>
      <c r="G66" s="80"/>
      <c r="H66" s="80"/>
      <c r="I66" s="80"/>
      <c r="J66" s="80"/>
      <c r="K66" s="53"/>
      <c r="Q66" s="8"/>
      <c r="R66" s="8"/>
      <c r="S66" s="8"/>
      <c r="T66" s="8"/>
      <c r="U66" s="8"/>
      <c r="V66" s="8"/>
      <c r="W66" s="8"/>
      <c r="X66" s="8"/>
      <c r="Y66" s="8"/>
      <c r="Z66" s="8"/>
      <c r="AA66" s="8"/>
      <c r="AB66" s="8"/>
      <c r="AC66" s="8"/>
    </row>
    <row r="67" spans="2:29" s="7" customFormat="1" ht="26.25" customHeight="1" x14ac:dyDescent="0.15">
      <c r="C67" s="54" t="s">
        <v>34</v>
      </c>
      <c r="D67" s="105"/>
      <c r="E67" s="106"/>
      <c r="F67" s="106"/>
      <c r="G67" s="106"/>
      <c r="H67" s="106"/>
      <c r="I67" s="106"/>
      <c r="J67" s="107"/>
      <c r="K67" s="53"/>
      <c r="Q67" s="8"/>
      <c r="R67" s="8"/>
      <c r="S67" s="8"/>
      <c r="T67" s="8"/>
      <c r="U67" s="8"/>
      <c r="V67" s="8"/>
      <c r="W67" s="8"/>
      <c r="X67" s="8"/>
      <c r="Y67" s="8"/>
      <c r="Z67" s="8"/>
      <c r="AA67" s="8"/>
      <c r="AB67" s="8"/>
      <c r="AC67" s="8"/>
    </row>
    <row r="68" spans="2:29" s="7" customFormat="1" ht="26.25" customHeight="1" x14ac:dyDescent="0.15">
      <c r="D68" s="108"/>
      <c r="E68" s="109"/>
      <c r="F68" s="109"/>
      <c r="G68" s="109"/>
      <c r="H68" s="109"/>
      <c r="I68" s="109"/>
      <c r="J68" s="110"/>
      <c r="K68" s="53"/>
      <c r="Q68" s="8"/>
      <c r="R68" s="8"/>
      <c r="S68" s="8"/>
      <c r="T68" s="8"/>
      <c r="U68" s="8"/>
      <c r="V68" s="8"/>
      <c r="W68" s="8"/>
      <c r="X68" s="8"/>
      <c r="Y68" s="8"/>
      <c r="Z68" s="8"/>
      <c r="AA68" s="8"/>
      <c r="AB68" s="8"/>
      <c r="AC68" s="8"/>
    </row>
    <row r="69" spans="2:29" s="7" customFormat="1" ht="26.25" customHeight="1" x14ac:dyDescent="0.15">
      <c r="D69" s="108"/>
      <c r="E69" s="109"/>
      <c r="F69" s="109"/>
      <c r="G69" s="109"/>
      <c r="H69" s="109"/>
      <c r="I69" s="109"/>
      <c r="J69" s="110"/>
      <c r="K69" s="53"/>
      <c r="Q69" s="8"/>
      <c r="R69" s="8"/>
      <c r="S69" s="8"/>
      <c r="T69" s="8"/>
      <c r="U69" s="8"/>
      <c r="V69" s="8"/>
      <c r="W69" s="8"/>
      <c r="X69" s="8"/>
      <c r="Y69" s="8"/>
      <c r="Z69" s="8"/>
      <c r="AA69" s="8"/>
      <c r="AB69" s="8"/>
      <c r="AC69" s="8"/>
    </row>
    <row r="70" spans="2:29" s="7" customFormat="1" ht="26.25" customHeight="1" x14ac:dyDescent="0.15">
      <c r="D70" s="111"/>
      <c r="E70" s="112"/>
      <c r="F70" s="112"/>
      <c r="G70" s="112"/>
      <c r="H70" s="112"/>
      <c r="I70" s="112"/>
      <c r="J70" s="113"/>
      <c r="K70" s="53"/>
      <c r="Q70" s="8"/>
      <c r="R70" s="8"/>
      <c r="S70" s="8"/>
      <c r="T70" s="8"/>
      <c r="U70" s="8"/>
      <c r="V70" s="8"/>
      <c r="W70" s="8"/>
      <c r="X70" s="8"/>
      <c r="Y70" s="8"/>
      <c r="Z70" s="8"/>
      <c r="AA70" s="8"/>
      <c r="AB70" s="8"/>
      <c r="AC70" s="8"/>
    </row>
    <row r="71" spans="2:29" s="7" customFormat="1" ht="26.25" customHeight="1" x14ac:dyDescent="0.15">
      <c r="K71" s="53"/>
      <c r="Q71" s="8"/>
      <c r="R71" s="8"/>
      <c r="S71" s="8"/>
      <c r="T71" s="8"/>
      <c r="U71" s="8"/>
      <c r="V71" s="8"/>
      <c r="W71" s="8"/>
      <c r="X71" s="8"/>
      <c r="Y71" s="8"/>
      <c r="Z71" s="8"/>
      <c r="AA71" s="8"/>
      <c r="AB71" s="8"/>
      <c r="AC71" s="8"/>
    </row>
    <row r="72" spans="2:29" s="7" customFormat="1" ht="26.25" customHeight="1" x14ac:dyDescent="0.15">
      <c r="D72" s="114" t="s">
        <v>38</v>
      </c>
      <c r="E72" s="114"/>
      <c r="F72" s="114"/>
      <c r="G72" s="114"/>
      <c r="H72" s="114"/>
      <c r="I72" s="114"/>
      <c r="J72" s="114"/>
      <c r="K72" s="53"/>
      <c r="Q72" s="8"/>
      <c r="R72" s="8"/>
      <c r="S72" s="8"/>
      <c r="T72" s="8"/>
      <c r="U72" s="8"/>
      <c r="V72" s="8"/>
      <c r="W72" s="8"/>
      <c r="X72" s="8"/>
      <c r="Y72" s="8"/>
      <c r="Z72" s="8"/>
      <c r="AA72" s="8"/>
      <c r="AB72" s="8"/>
      <c r="AC72" s="8"/>
    </row>
    <row r="73" spans="2:29" s="7" customFormat="1" ht="26.25" customHeight="1" x14ac:dyDescent="0.15">
      <c r="K73" s="53"/>
      <c r="Q73" s="8"/>
      <c r="R73" s="8"/>
      <c r="S73" s="8"/>
      <c r="T73" s="8"/>
      <c r="U73" s="8"/>
      <c r="V73" s="8"/>
      <c r="W73" s="8"/>
      <c r="X73" s="8"/>
      <c r="Y73" s="8"/>
      <c r="Z73" s="8"/>
      <c r="AA73" s="8"/>
      <c r="AB73" s="8"/>
      <c r="AC73" s="8"/>
    </row>
    <row r="74" spans="2:29" s="7" customFormat="1" ht="26.25" customHeight="1" x14ac:dyDescent="0.15">
      <c r="E74" s="8"/>
      <c r="F74" s="95" t="s">
        <v>53</v>
      </c>
      <c r="G74" s="95"/>
      <c r="H74" s="101" t="s">
        <v>43</v>
      </c>
      <c r="I74" s="101"/>
      <c r="J74" s="101"/>
      <c r="K74" s="101"/>
      <c r="L74" s="101"/>
      <c r="M74" s="8"/>
      <c r="Q74" s="8"/>
      <c r="R74" s="8"/>
      <c r="S74" s="8"/>
      <c r="T74" s="8"/>
      <c r="U74" s="8"/>
      <c r="V74" s="8"/>
      <c r="W74" s="8"/>
      <c r="X74" s="8"/>
      <c r="Y74" s="8"/>
      <c r="Z74" s="8"/>
      <c r="AA74" s="8"/>
      <c r="AB74" s="8"/>
      <c r="AC74" s="8"/>
    </row>
    <row r="75" spans="2:29" s="7" customFormat="1" ht="26.25" customHeight="1" x14ac:dyDescent="0.15">
      <c r="E75" s="8"/>
      <c r="F75" s="95" t="s">
        <v>39</v>
      </c>
      <c r="G75" s="95"/>
      <c r="H75" s="102" t="s">
        <v>92</v>
      </c>
      <c r="I75" s="102"/>
      <c r="J75" s="102"/>
      <c r="K75" s="102"/>
      <c r="L75" s="102"/>
      <c r="M75" s="8"/>
      <c r="Q75" s="8"/>
      <c r="R75" s="8"/>
      <c r="S75" s="8"/>
      <c r="T75" s="8"/>
      <c r="U75" s="8"/>
      <c r="V75" s="8"/>
      <c r="W75" s="8"/>
      <c r="X75" s="8"/>
      <c r="Y75" s="8"/>
      <c r="Z75" s="8"/>
      <c r="AA75" s="8"/>
      <c r="AB75" s="8"/>
      <c r="AC75" s="8"/>
    </row>
    <row r="76" spans="2:29" s="7" customFormat="1" ht="26.25" customHeight="1" x14ac:dyDescent="0.15">
      <c r="E76" s="8"/>
      <c r="F76" s="98" t="s">
        <v>51</v>
      </c>
      <c r="G76" s="98"/>
      <c r="H76" s="103" t="s">
        <v>44</v>
      </c>
      <c r="I76" s="103"/>
      <c r="J76" s="103"/>
      <c r="K76" s="103"/>
      <c r="L76" s="36" t="s">
        <v>40</v>
      </c>
      <c r="M76" s="8"/>
      <c r="Q76" s="8"/>
      <c r="R76" s="8"/>
      <c r="S76" s="8"/>
      <c r="T76" s="8"/>
      <c r="U76" s="8"/>
      <c r="V76" s="8"/>
      <c r="W76" s="8"/>
      <c r="X76" s="8"/>
      <c r="Y76" s="8"/>
      <c r="Z76" s="8"/>
      <c r="AA76" s="8"/>
      <c r="AB76" s="8"/>
      <c r="AC76" s="8"/>
    </row>
    <row r="77" spans="2:29" s="7" customFormat="1" ht="26.25" customHeight="1" x14ac:dyDescent="0.15">
      <c r="E77" s="8"/>
      <c r="F77" s="93" t="s">
        <v>52</v>
      </c>
      <c r="G77" s="93"/>
      <c r="H77" s="103"/>
      <c r="I77" s="103"/>
      <c r="J77" s="103"/>
      <c r="K77" s="23"/>
      <c r="L77" s="55"/>
      <c r="M77" s="8"/>
      <c r="Q77" s="8"/>
      <c r="R77" s="8"/>
      <c r="S77" s="8"/>
      <c r="T77" s="8"/>
      <c r="U77" s="8"/>
      <c r="V77" s="8"/>
      <c r="W77" s="8"/>
      <c r="X77" s="8"/>
      <c r="Y77" s="8"/>
      <c r="Z77" s="8"/>
      <c r="AA77" s="8"/>
      <c r="AB77" s="8"/>
      <c r="AC77" s="8"/>
    </row>
    <row r="78" spans="2:29" ht="26.25" customHeight="1" x14ac:dyDescent="0.15"/>
    <row r="79" spans="2:29" ht="21" customHeight="1" x14ac:dyDescent="0.15">
      <c r="K79" s="7"/>
      <c r="L79" s="53"/>
      <c r="N79" s="99" t="s">
        <v>45</v>
      </c>
      <c r="O79" s="99"/>
      <c r="Q79" s="7"/>
    </row>
    <row r="80" spans="2:29" ht="21" customHeight="1" x14ac:dyDescent="0.15">
      <c r="K80" s="89" t="s">
        <v>87</v>
      </c>
      <c r="L80" s="89"/>
      <c r="M80" s="100"/>
      <c r="N80" s="100"/>
      <c r="O80" s="100"/>
      <c r="Q80" s="7"/>
    </row>
    <row r="81" spans="1:29" ht="21" customHeight="1" x14ac:dyDescent="0.15"/>
    <row r="82" spans="1:29" ht="21" customHeight="1" x14ac:dyDescent="0.15">
      <c r="A82" s="7" t="s">
        <v>48</v>
      </c>
      <c r="B82" s="92" t="s">
        <v>49</v>
      </c>
      <c r="C82" s="92"/>
      <c r="D82" s="54" t="s">
        <v>50</v>
      </c>
      <c r="J82" s="53"/>
      <c r="K82" s="7"/>
      <c r="P82" s="8"/>
    </row>
    <row r="83" spans="1:29" ht="21" customHeight="1" x14ac:dyDescent="0.15">
      <c r="I83" s="95" t="s">
        <v>53</v>
      </c>
      <c r="J83" s="95"/>
      <c r="K83" s="96" t="str">
        <f>H74</f>
        <v>東根市〇〇×丁目×番×号</v>
      </c>
      <c r="L83" s="96"/>
      <c r="M83" s="96"/>
      <c r="N83" s="96"/>
      <c r="O83" s="96"/>
      <c r="Q83" s="7"/>
    </row>
    <row r="84" spans="1:29" ht="21" customHeight="1" x14ac:dyDescent="0.15">
      <c r="I84" s="95" t="s">
        <v>39</v>
      </c>
      <c r="J84" s="95"/>
      <c r="K84" s="97" t="str">
        <f>H75</f>
        <v>医療法人××　〇〇クリニック</v>
      </c>
      <c r="L84" s="97"/>
      <c r="M84" s="97"/>
      <c r="N84" s="97"/>
      <c r="O84" s="97"/>
      <c r="Q84" s="7"/>
    </row>
    <row r="85" spans="1:29" ht="21" customHeight="1" x14ac:dyDescent="0.15">
      <c r="I85" s="98" t="s">
        <v>51</v>
      </c>
      <c r="J85" s="98"/>
      <c r="K85" s="104" t="str">
        <f>H76</f>
        <v>代表理事　〇〇〇〇</v>
      </c>
      <c r="L85" s="104"/>
      <c r="M85" s="104"/>
      <c r="N85" s="104"/>
      <c r="O85" s="45" t="s">
        <v>40</v>
      </c>
      <c r="Q85" s="7"/>
    </row>
    <row r="86" spans="1:29" ht="21" customHeight="1" x14ac:dyDescent="0.15">
      <c r="I86" s="93" t="s">
        <v>52</v>
      </c>
      <c r="J86" s="93"/>
      <c r="K86" s="94">
        <f>H77</f>
        <v>0</v>
      </c>
      <c r="L86" s="94"/>
      <c r="M86" s="94"/>
      <c r="N86" s="23"/>
      <c r="O86" s="55"/>
      <c r="Q86" s="7"/>
    </row>
    <row r="87" spans="1:29" ht="21" customHeight="1" x14ac:dyDescent="0.15"/>
    <row r="88" spans="1:29" ht="21" customHeight="1" x14ac:dyDescent="0.15"/>
    <row r="89" spans="1:29" ht="21" customHeight="1" x14ac:dyDescent="0.15">
      <c r="A89" s="85" t="s">
        <v>54</v>
      </c>
      <c r="B89" s="85"/>
      <c r="C89" s="85"/>
      <c r="D89" s="85"/>
      <c r="E89" s="85"/>
      <c r="F89" s="85"/>
      <c r="G89" s="85"/>
      <c r="H89" s="85"/>
      <c r="I89" s="85"/>
      <c r="J89" s="85"/>
      <c r="K89" s="85"/>
      <c r="L89" s="85"/>
      <c r="M89" s="85"/>
      <c r="N89" s="85"/>
      <c r="O89" s="85"/>
    </row>
    <row r="90" spans="1:29" ht="21" customHeight="1" x14ac:dyDescent="0.15">
      <c r="A90" s="24"/>
      <c r="B90" s="24"/>
      <c r="C90" s="24"/>
      <c r="D90" s="24"/>
      <c r="E90" s="24"/>
      <c r="F90" s="24"/>
      <c r="G90" s="24"/>
      <c r="H90" s="24"/>
      <c r="I90" s="24"/>
      <c r="J90" s="24"/>
      <c r="K90" s="24"/>
      <c r="L90" s="24"/>
      <c r="M90" s="24"/>
      <c r="N90" s="24"/>
      <c r="O90" s="24"/>
      <c r="P90" s="24"/>
      <c r="Q90" s="24"/>
      <c r="R90" s="24"/>
      <c r="S90" s="24"/>
      <c r="T90" s="24"/>
      <c r="U90" s="24"/>
      <c r="V90" s="24"/>
      <c r="W90" s="24"/>
      <c r="X90" s="24"/>
      <c r="Y90" s="24"/>
      <c r="Z90" s="24"/>
      <c r="AA90" s="24"/>
      <c r="AB90" s="24"/>
      <c r="AC90" s="24"/>
    </row>
    <row r="91" spans="1:29" ht="21" customHeight="1" x14ac:dyDescent="0.15">
      <c r="A91" s="86" t="s">
        <v>98</v>
      </c>
      <c r="B91" s="86"/>
      <c r="C91" s="86"/>
      <c r="D91" s="86"/>
      <c r="E91" s="86"/>
      <c r="F91" s="86"/>
      <c r="G91" s="86"/>
      <c r="H91" s="86"/>
      <c r="I91" s="86"/>
      <c r="J91" s="86"/>
      <c r="K91" s="86"/>
      <c r="L91" s="86"/>
      <c r="M91" s="86"/>
      <c r="N91" s="86"/>
      <c r="O91" s="86"/>
    </row>
    <row r="92" spans="1:29" ht="21" customHeight="1" x14ac:dyDescent="0.15">
      <c r="A92" s="86"/>
      <c r="B92" s="86"/>
      <c r="C92" s="86"/>
      <c r="D92" s="86"/>
      <c r="E92" s="86"/>
      <c r="F92" s="86"/>
      <c r="G92" s="86"/>
      <c r="H92" s="86"/>
      <c r="I92" s="86"/>
      <c r="J92" s="86"/>
      <c r="K92" s="86"/>
      <c r="L92" s="86"/>
      <c r="M92" s="86"/>
      <c r="N92" s="86"/>
      <c r="O92" s="86"/>
    </row>
    <row r="93" spans="1:29" ht="21" customHeight="1" x14ac:dyDescent="0.15"/>
    <row r="94" spans="1:29" ht="21" customHeight="1" x14ac:dyDescent="0.15">
      <c r="E94" s="87" t="s">
        <v>56</v>
      </c>
      <c r="F94" s="87"/>
      <c r="G94" s="88">
        <f>H110</f>
        <v>0</v>
      </c>
      <c r="H94" s="88"/>
      <c r="I94" s="88"/>
      <c r="J94" s="25" t="s">
        <v>57</v>
      </c>
    </row>
    <row r="95" spans="1:29" ht="21" customHeight="1" x14ac:dyDescent="0.15"/>
    <row r="96" spans="1:29" ht="21" customHeight="1" x14ac:dyDescent="0.15">
      <c r="B96" s="7" t="s">
        <v>58</v>
      </c>
    </row>
    <row r="97" spans="1:18" ht="21" customHeight="1" x14ac:dyDescent="0.15">
      <c r="B97" s="80" t="s">
        <v>99</v>
      </c>
      <c r="C97" s="80"/>
      <c r="D97" s="80"/>
      <c r="E97" s="80"/>
    </row>
    <row r="98" spans="1:18" ht="21" customHeight="1" x14ac:dyDescent="0.15">
      <c r="B98" s="89" t="s">
        <v>60</v>
      </c>
      <c r="C98" s="89"/>
      <c r="D98" s="89"/>
      <c r="E98" s="90">
        <f>COUNTIFS(L7:L30,"100回以上",M7:M30,"実施")</f>
        <v>0</v>
      </c>
      <c r="F98" s="90"/>
      <c r="G98" s="52" t="s">
        <v>61</v>
      </c>
      <c r="H98" s="86" t="s">
        <v>62</v>
      </c>
      <c r="I98" s="86"/>
      <c r="J98" s="86"/>
      <c r="K98" s="86"/>
      <c r="L98" s="86"/>
      <c r="M98" s="86"/>
      <c r="N98" s="86"/>
    </row>
    <row r="99" spans="1:18" ht="21" customHeight="1" x14ac:dyDescent="0.15"/>
    <row r="100" spans="1:18" ht="21" customHeight="1" x14ac:dyDescent="0.15">
      <c r="A100" s="8"/>
      <c r="B100" s="8"/>
      <c r="D100" s="84"/>
      <c r="E100" s="84"/>
      <c r="F100" s="84" t="s">
        <v>64</v>
      </c>
      <c r="G100" s="84"/>
      <c r="H100" s="84" t="s">
        <v>66</v>
      </c>
      <c r="I100" s="84"/>
      <c r="J100" s="84"/>
      <c r="K100" s="7"/>
      <c r="M100" s="53"/>
      <c r="Q100" s="7"/>
      <c r="R100" s="7"/>
    </row>
    <row r="101" spans="1:18" ht="21" customHeight="1" x14ac:dyDescent="0.15">
      <c r="A101" s="8"/>
      <c r="B101" s="8"/>
      <c r="D101" s="91"/>
      <c r="E101" s="91"/>
      <c r="F101" s="83" t="s">
        <v>65</v>
      </c>
      <c r="G101" s="83"/>
      <c r="H101" s="83" t="s">
        <v>67</v>
      </c>
      <c r="I101" s="83"/>
      <c r="J101" s="83"/>
      <c r="K101" s="7"/>
      <c r="M101" s="53"/>
      <c r="Q101" s="7"/>
      <c r="R101" s="7"/>
    </row>
    <row r="102" spans="1:18" ht="21" customHeight="1" x14ac:dyDescent="0.15">
      <c r="A102" s="8"/>
      <c r="B102" s="8"/>
      <c r="D102" s="26">
        <v>45236</v>
      </c>
      <c r="E102" s="56" t="s">
        <v>63</v>
      </c>
      <c r="F102" s="81">
        <f>K8</f>
        <v>0</v>
      </c>
      <c r="G102" s="82"/>
      <c r="H102" s="75">
        <f>IF(AND($E$98&gt;=4,L8="100回以上",M8="実施"),F102*2000,0)</f>
        <v>0</v>
      </c>
      <c r="I102" s="75"/>
      <c r="J102" s="75"/>
      <c r="K102" s="7"/>
      <c r="M102" s="53"/>
      <c r="Q102" s="7"/>
      <c r="R102" s="7"/>
    </row>
    <row r="103" spans="1:18" ht="21" customHeight="1" x14ac:dyDescent="0.15">
      <c r="A103" s="8"/>
      <c r="B103" s="8"/>
      <c r="D103" s="26">
        <f>D102+7</f>
        <v>45243</v>
      </c>
      <c r="E103" s="56" t="s">
        <v>63</v>
      </c>
      <c r="F103" s="81">
        <f>K11</f>
        <v>0</v>
      </c>
      <c r="G103" s="82"/>
      <c r="H103" s="75">
        <f>IF(AND($E$98&gt;=4,L11="100回以上",M11="実施"),F103*2000,0)</f>
        <v>0</v>
      </c>
      <c r="I103" s="75"/>
      <c r="J103" s="75"/>
      <c r="K103" s="7"/>
      <c r="M103" s="53"/>
      <c r="Q103" s="7"/>
      <c r="R103" s="7"/>
    </row>
    <row r="104" spans="1:18" ht="21" customHeight="1" x14ac:dyDescent="0.15">
      <c r="A104" s="8"/>
      <c r="B104" s="8"/>
      <c r="D104" s="26">
        <f t="shared" ref="D104:D108" si="4">D103+7</f>
        <v>45250</v>
      </c>
      <c r="E104" s="56" t="s">
        <v>63</v>
      </c>
      <c r="F104" s="81">
        <f>K14</f>
        <v>0</v>
      </c>
      <c r="G104" s="82"/>
      <c r="H104" s="75">
        <f>IF(AND($E$98&gt;=4,L14="100回以上",M14="実施"),F104*2000,0)</f>
        <v>0</v>
      </c>
      <c r="I104" s="75"/>
      <c r="J104" s="75"/>
      <c r="K104" s="7"/>
      <c r="M104" s="53"/>
      <c r="Q104" s="7"/>
      <c r="R104" s="7"/>
    </row>
    <row r="105" spans="1:18" ht="21" customHeight="1" x14ac:dyDescent="0.15">
      <c r="A105" s="8"/>
      <c r="B105" s="8"/>
      <c r="D105" s="26">
        <f t="shared" si="4"/>
        <v>45257</v>
      </c>
      <c r="E105" s="56" t="s">
        <v>63</v>
      </c>
      <c r="F105" s="81">
        <f>K17</f>
        <v>0</v>
      </c>
      <c r="G105" s="82"/>
      <c r="H105" s="75">
        <f>IF(AND($E$98&gt;=4,L17="100回以上",M17="実施"),F105*2000,0)</f>
        <v>0</v>
      </c>
      <c r="I105" s="75"/>
      <c r="J105" s="75"/>
      <c r="K105" s="7"/>
      <c r="M105" s="53"/>
      <c r="Q105" s="7"/>
      <c r="R105" s="7"/>
    </row>
    <row r="106" spans="1:18" ht="21" customHeight="1" x14ac:dyDescent="0.15">
      <c r="A106" s="8"/>
      <c r="B106" s="8"/>
      <c r="D106" s="26">
        <f t="shared" si="4"/>
        <v>45264</v>
      </c>
      <c r="E106" s="56" t="s">
        <v>63</v>
      </c>
      <c r="F106" s="81">
        <f>K20</f>
        <v>0</v>
      </c>
      <c r="G106" s="82"/>
      <c r="H106" s="75">
        <f>IF(AND($E$98&gt;=4,L20="100回以上",M20="実施"),F106*2000,0)</f>
        <v>0</v>
      </c>
      <c r="I106" s="75"/>
      <c r="J106" s="75"/>
      <c r="K106" s="7"/>
      <c r="M106" s="53"/>
      <c r="Q106" s="7"/>
      <c r="R106" s="7"/>
    </row>
    <row r="107" spans="1:18" ht="21" customHeight="1" x14ac:dyDescent="0.15">
      <c r="A107" s="8"/>
      <c r="B107" s="8"/>
      <c r="D107" s="26">
        <f>D106+7</f>
        <v>45271</v>
      </c>
      <c r="E107" s="56" t="s">
        <v>63</v>
      </c>
      <c r="F107" s="81">
        <f>K23</f>
        <v>0</v>
      </c>
      <c r="G107" s="82"/>
      <c r="H107" s="75">
        <f>IF(AND($E$98&gt;=4,L23="100回以上",M23="実施"),F107*2000,0)</f>
        <v>0</v>
      </c>
      <c r="I107" s="75"/>
      <c r="J107" s="75"/>
      <c r="K107" s="7"/>
      <c r="M107" s="53"/>
      <c r="Q107" s="7"/>
      <c r="R107" s="7"/>
    </row>
    <row r="108" spans="1:18" ht="21" customHeight="1" x14ac:dyDescent="0.15">
      <c r="A108" s="8"/>
      <c r="B108" s="8"/>
      <c r="D108" s="26">
        <f t="shared" si="4"/>
        <v>45278</v>
      </c>
      <c r="E108" s="56" t="s">
        <v>63</v>
      </c>
      <c r="F108" s="81">
        <f>K26</f>
        <v>0</v>
      </c>
      <c r="G108" s="82"/>
      <c r="H108" s="75">
        <f>IF(AND($E$98&gt;=4,L26="100回以上",M26="実施"),F108*2000,0)</f>
        <v>0</v>
      </c>
      <c r="I108" s="75"/>
      <c r="J108" s="75"/>
      <c r="K108" s="7"/>
      <c r="M108" s="53"/>
      <c r="Q108" s="7"/>
      <c r="R108" s="7"/>
    </row>
    <row r="109" spans="1:18" ht="21" customHeight="1" x14ac:dyDescent="0.15">
      <c r="A109" s="8"/>
      <c r="B109" s="8"/>
      <c r="D109" s="26">
        <f>D108+7</f>
        <v>45285</v>
      </c>
      <c r="E109" s="56" t="s">
        <v>63</v>
      </c>
      <c r="F109" s="81">
        <f>K29</f>
        <v>0</v>
      </c>
      <c r="G109" s="82"/>
      <c r="H109" s="75">
        <f>IF(AND($E$98&gt;=4,L29="100回以上",M29="実施"),F109*2000,0)</f>
        <v>0</v>
      </c>
      <c r="I109" s="75"/>
      <c r="J109" s="75"/>
      <c r="K109" s="7"/>
      <c r="M109" s="53"/>
      <c r="Q109" s="7"/>
      <c r="R109" s="7"/>
    </row>
    <row r="110" spans="1:18" ht="21" customHeight="1" x14ac:dyDescent="0.15">
      <c r="B110" s="27"/>
      <c r="D110" s="71" t="s">
        <v>68</v>
      </c>
      <c r="E110" s="73"/>
      <c r="F110" s="74">
        <f>SUM(F102:G109)</f>
        <v>0</v>
      </c>
      <c r="G110" s="74"/>
      <c r="H110" s="75">
        <f>SUM(H102:J109)</f>
        <v>0</v>
      </c>
      <c r="I110" s="75"/>
      <c r="J110" s="75"/>
    </row>
    <row r="111" spans="1:18" ht="21" customHeight="1" x14ac:dyDescent="0.15">
      <c r="F111" s="28"/>
      <c r="G111" s="28"/>
    </row>
    <row r="112" spans="1:18" ht="21" customHeight="1" x14ac:dyDescent="0.15">
      <c r="C112" s="80" t="s">
        <v>69</v>
      </c>
      <c r="D112" s="80"/>
      <c r="E112" s="80"/>
      <c r="F112" s="80"/>
      <c r="G112" s="80"/>
      <c r="H112" s="80"/>
      <c r="I112" s="80"/>
      <c r="J112" s="80"/>
    </row>
    <row r="113" spans="2:13" ht="21" customHeight="1" x14ac:dyDescent="0.15">
      <c r="D113" s="79" t="s">
        <v>47</v>
      </c>
      <c r="E113" s="79"/>
      <c r="F113" s="69"/>
      <c r="G113" s="69"/>
      <c r="H113" s="69"/>
      <c r="I113" s="69"/>
      <c r="J113" s="69"/>
    </row>
    <row r="114" spans="2:13" ht="21" customHeight="1" x14ac:dyDescent="0.15">
      <c r="D114" s="79" t="s">
        <v>70</v>
      </c>
      <c r="E114" s="79"/>
      <c r="F114" s="69"/>
      <c r="G114" s="69"/>
      <c r="H114" s="69"/>
      <c r="I114" s="69"/>
      <c r="J114" s="69"/>
    </row>
    <row r="115" spans="2:13" ht="21" customHeight="1" x14ac:dyDescent="0.15">
      <c r="D115" s="79" t="s">
        <v>71</v>
      </c>
      <c r="E115" s="79"/>
      <c r="F115" s="69"/>
      <c r="G115" s="69"/>
      <c r="H115" s="69"/>
      <c r="I115" s="69"/>
      <c r="J115" s="69"/>
    </row>
    <row r="116" spans="2:13" ht="21" customHeight="1" x14ac:dyDescent="0.15">
      <c r="D116" s="79" t="s">
        <v>72</v>
      </c>
      <c r="E116" s="79"/>
      <c r="F116" s="69"/>
      <c r="G116" s="69"/>
      <c r="H116" s="69"/>
      <c r="I116" s="69"/>
      <c r="J116" s="69"/>
    </row>
    <row r="117" spans="2:13" ht="21" customHeight="1" x14ac:dyDescent="0.15">
      <c r="D117" s="79" t="s">
        <v>73</v>
      </c>
      <c r="E117" s="79"/>
      <c r="F117" s="69"/>
      <c r="G117" s="69"/>
      <c r="H117" s="69"/>
      <c r="I117" s="69"/>
      <c r="J117" s="69"/>
    </row>
    <row r="118" spans="2:13" ht="21" customHeight="1" x14ac:dyDescent="0.15">
      <c r="D118" s="79" t="s">
        <v>74</v>
      </c>
      <c r="E118" s="79"/>
      <c r="F118" s="69"/>
      <c r="G118" s="69"/>
      <c r="H118" s="69"/>
      <c r="I118" s="69"/>
      <c r="J118" s="69"/>
    </row>
    <row r="119" spans="2:13" ht="21" customHeight="1" x14ac:dyDescent="0.15">
      <c r="D119" s="79" t="s">
        <v>46</v>
      </c>
      <c r="E119" s="79"/>
      <c r="F119" s="69"/>
      <c r="G119" s="69"/>
      <c r="H119" s="69"/>
      <c r="I119" s="69"/>
      <c r="J119" s="69"/>
    </row>
    <row r="120" spans="2:13" ht="21" customHeight="1" x14ac:dyDescent="0.15"/>
    <row r="121" spans="2:13" ht="21" customHeight="1" x14ac:dyDescent="0.15">
      <c r="J121" s="79" t="s">
        <v>75</v>
      </c>
      <c r="K121" s="79"/>
      <c r="L121" s="76"/>
      <c r="M121" s="76"/>
    </row>
    <row r="122" spans="2:13" ht="21" customHeight="1" x14ac:dyDescent="0.15">
      <c r="B122" s="77" t="s">
        <v>76</v>
      </c>
      <c r="C122" s="77"/>
      <c r="D122" s="77"/>
      <c r="E122" s="78"/>
      <c r="F122" s="78"/>
      <c r="G122" s="78"/>
      <c r="H122" s="78"/>
      <c r="I122" s="78"/>
      <c r="J122" s="77"/>
      <c r="K122" s="77"/>
      <c r="L122" s="77"/>
      <c r="M122" s="77"/>
    </row>
    <row r="123" spans="2:13" ht="21" customHeight="1" x14ac:dyDescent="0.15">
      <c r="B123" s="70" t="s">
        <v>83</v>
      </c>
      <c r="C123" s="71" t="s">
        <v>77</v>
      </c>
      <c r="D123" s="72"/>
      <c r="E123" s="68"/>
      <c r="F123" s="69"/>
      <c r="G123" s="69"/>
      <c r="H123" s="69"/>
      <c r="I123" s="69"/>
      <c r="J123" s="50" t="s">
        <v>77</v>
      </c>
      <c r="K123" s="69"/>
      <c r="L123" s="69"/>
      <c r="M123" s="69"/>
    </row>
    <row r="124" spans="2:13" ht="21" customHeight="1" x14ac:dyDescent="0.15">
      <c r="B124" s="70"/>
      <c r="C124" s="71" t="s">
        <v>78</v>
      </c>
      <c r="D124" s="72"/>
      <c r="E124" s="68"/>
      <c r="F124" s="69"/>
      <c r="G124" s="69"/>
      <c r="H124" s="69"/>
      <c r="I124" s="69"/>
      <c r="J124" s="29" t="s">
        <v>82</v>
      </c>
      <c r="K124" s="69"/>
      <c r="L124" s="69"/>
      <c r="M124" s="69"/>
    </row>
    <row r="125" spans="2:13" ht="21" customHeight="1" x14ac:dyDescent="0.15">
      <c r="B125" s="70"/>
      <c r="C125" s="71" t="s">
        <v>90</v>
      </c>
      <c r="D125" s="72"/>
      <c r="E125" s="4"/>
      <c r="F125" s="5"/>
      <c r="G125" s="5"/>
      <c r="H125" s="5"/>
      <c r="I125" s="30"/>
      <c r="J125" s="50" t="s">
        <v>81</v>
      </c>
      <c r="K125" s="6"/>
      <c r="L125" s="6"/>
      <c r="M125" s="6"/>
    </row>
    <row r="126" spans="2:13" ht="21" customHeight="1" x14ac:dyDescent="0.15">
      <c r="B126" s="70"/>
      <c r="C126" s="71" t="s">
        <v>77</v>
      </c>
      <c r="D126" s="72"/>
      <c r="E126" s="69"/>
      <c r="F126" s="69"/>
      <c r="G126" s="69"/>
      <c r="H126" s="69"/>
      <c r="I126" s="69"/>
      <c r="J126" s="69"/>
      <c r="K126" s="69"/>
      <c r="L126" s="69"/>
      <c r="M126" s="69"/>
    </row>
    <row r="127" spans="2:13" ht="21" customHeight="1" x14ac:dyDescent="0.15">
      <c r="B127" s="70"/>
      <c r="C127" s="71" t="s">
        <v>79</v>
      </c>
      <c r="D127" s="72"/>
      <c r="E127" s="69"/>
      <c r="F127" s="69"/>
      <c r="G127" s="69"/>
      <c r="H127" s="69"/>
      <c r="I127" s="69"/>
      <c r="J127" s="69"/>
      <c r="K127" s="69"/>
      <c r="L127" s="69"/>
      <c r="M127" s="69"/>
    </row>
    <row r="128" spans="2:13" ht="21" customHeight="1" x14ac:dyDescent="0.15">
      <c r="B128" s="70"/>
      <c r="C128" s="71" t="s">
        <v>80</v>
      </c>
      <c r="D128" s="72"/>
      <c r="E128" s="69"/>
      <c r="F128" s="69"/>
      <c r="G128" s="69"/>
      <c r="H128" s="69"/>
      <c r="I128" s="69"/>
      <c r="J128" s="69"/>
      <c r="K128" s="69"/>
      <c r="L128" s="69"/>
      <c r="M128" s="69"/>
    </row>
    <row r="129" spans="1:16" ht="21" customHeight="1" x14ac:dyDescent="0.15">
      <c r="B129" s="70"/>
      <c r="C129" s="152" t="s">
        <v>93</v>
      </c>
      <c r="D129" s="153"/>
      <c r="E129" s="4"/>
      <c r="F129" s="5"/>
      <c r="G129" s="5"/>
      <c r="H129" s="5"/>
      <c r="I129" s="5"/>
      <c r="J129" s="5"/>
      <c r="K129" s="47"/>
      <c r="L129" s="47"/>
      <c r="M129" s="46"/>
    </row>
    <row r="130" spans="1:16" s="35" customFormat="1" ht="21" customHeight="1" x14ac:dyDescent="0.15">
      <c r="A130" s="31"/>
      <c r="B130" s="32"/>
      <c r="C130" s="33"/>
      <c r="D130" s="33"/>
      <c r="E130" s="34"/>
      <c r="F130" s="34"/>
      <c r="G130" s="34"/>
      <c r="H130" s="34"/>
      <c r="I130" s="34"/>
      <c r="J130" s="34"/>
      <c r="K130" s="33"/>
      <c r="L130" s="33"/>
      <c r="M130" s="33"/>
      <c r="N130" s="31"/>
      <c r="O130" s="31"/>
      <c r="P130" s="31"/>
    </row>
    <row r="131" spans="1:16" ht="21" customHeight="1" x14ac:dyDescent="0.15">
      <c r="B131" s="65" t="s">
        <v>88</v>
      </c>
      <c r="C131" s="65"/>
      <c r="D131" s="65"/>
      <c r="E131" s="65"/>
      <c r="F131" s="65"/>
      <c r="G131" s="65"/>
      <c r="H131" s="65"/>
      <c r="I131" s="65"/>
      <c r="J131" s="65"/>
      <c r="K131" s="65"/>
      <c r="L131" s="65"/>
      <c r="M131" s="65"/>
    </row>
    <row r="132" spans="1:16" ht="21" customHeight="1" x14ac:dyDescent="0.15">
      <c r="B132" s="65" t="s">
        <v>89</v>
      </c>
      <c r="C132" s="65"/>
      <c r="D132" s="65"/>
      <c r="E132" s="65"/>
      <c r="F132" s="65"/>
      <c r="G132" s="65"/>
      <c r="H132" s="65"/>
      <c r="I132" s="65"/>
      <c r="J132" s="65"/>
      <c r="K132" s="65"/>
      <c r="L132" s="65"/>
      <c r="M132" s="65"/>
    </row>
  </sheetData>
  <sheetProtection algorithmName="SHA-512" hashValue="4KzttR8yZ7fu6oDiOuejVxOp3bzOiEaa/MB4qm5I7r3OL5884aRcEEe6JqLTC5g0FjaPd3v/ONG5c3BWvhWD7Q==" saltValue="9LQO6fP3sHZxmGiUwlLdyg==" spinCount="100000" sheet="1" objects="1" scenarios="1"/>
  <mergeCells count="180">
    <mergeCell ref="B131:M131"/>
    <mergeCell ref="B132:M132"/>
    <mergeCell ref="C125:D125"/>
    <mergeCell ref="C126:D126"/>
    <mergeCell ref="E126:M126"/>
    <mergeCell ref="C127:D127"/>
    <mergeCell ref="E127:M127"/>
    <mergeCell ref="C128:D128"/>
    <mergeCell ref="E128:M128"/>
    <mergeCell ref="J121:K121"/>
    <mergeCell ref="L121:M121"/>
    <mergeCell ref="B122:M122"/>
    <mergeCell ref="B123:B129"/>
    <mergeCell ref="C123:D123"/>
    <mergeCell ref="E123:I123"/>
    <mergeCell ref="K123:M123"/>
    <mergeCell ref="C124:D124"/>
    <mergeCell ref="E124:I124"/>
    <mergeCell ref="K124:M124"/>
    <mergeCell ref="C129:D129"/>
    <mergeCell ref="D117:E117"/>
    <mergeCell ref="F117:J117"/>
    <mergeCell ref="D118:E118"/>
    <mergeCell ref="F118:J118"/>
    <mergeCell ref="D119:E119"/>
    <mergeCell ref="F119:J119"/>
    <mergeCell ref="D114:E114"/>
    <mergeCell ref="F114:J114"/>
    <mergeCell ref="D115:E115"/>
    <mergeCell ref="F115:J115"/>
    <mergeCell ref="D116:E116"/>
    <mergeCell ref="F116:J116"/>
    <mergeCell ref="D110:E110"/>
    <mergeCell ref="F110:G110"/>
    <mergeCell ref="H110:J110"/>
    <mergeCell ref="C112:J112"/>
    <mergeCell ref="D113:E113"/>
    <mergeCell ref="F113:J113"/>
    <mergeCell ref="F108:G108"/>
    <mergeCell ref="H108:J108"/>
    <mergeCell ref="F109:G109"/>
    <mergeCell ref="H109:J109"/>
    <mergeCell ref="F105:G105"/>
    <mergeCell ref="H105:J105"/>
    <mergeCell ref="F106:G106"/>
    <mergeCell ref="H106:J106"/>
    <mergeCell ref="F107:G107"/>
    <mergeCell ref="H107:J107"/>
    <mergeCell ref="F102:G102"/>
    <mergeCell ref="H102:J102"/>
    <mergeCell ref="F103:G103"/>
    <mergeCell ref="H103:J103"/>
    <mergeCell ref="F104:G104"/>
    <mergeCell ref="H104:J104"/>
    <mergeCell ref="B97:E97"/>
    <mergeCell ref="B98:D98"/>
    <mergeCell ref="E98:F98"/>
    <mergeCell ref="H98:N98"/>
    <mergeCell ref="D100:E101"/>
    <mergeCell ref="F100:G100"/>
    <mergeCell ref="H100:J100"/>
    <mergeCell ref="F101:G101"/>
    <mergeCell ref="H101:J101"/>
    <mergeCell ref="I86:J86"/>
    <mergeCell ref="K86:M86"/>
    <mergeCell ref="A89:O89"/>
    <mergeCell ref="A91:O92"/>
    <mergeCell ref="E94:F94"/>
    <mergeCell ref="G94:I94"/>
    <mergeCell ref="B82:C82"/>
    <mergeCell ref="I83:J83"/>
    <mergeCell ref="K83:O83"/>
    <mergeCell ref="I84:J84"/>
    <mergeCell ref="K84:O84"/>
    <mergeCell ref="I85:J85"/>
    <mergeCell ref="K85:N85"/>
    <mergeCell ref="F76:G76"/>
    <mergeCell ref="H76:K76"/>
    <mergeCell ref="F77:G77"/>
    <mergeCell ref="H77:J77"/>
    <mergeCell ref="N79:O79"/>
    <mergeCell ref="K80:L80"/>
    <mergeCell ref="M80:O80"/>
    <mergeCell ref="D67:J70"/>
    <mergeCell ref="D72:J72"/>
    <mergeCell ref="F74:G74"/>
    <mergeCell ref="H74:L74"/>
    <mergeCell ref="F75:G75"/>
    <mergeCell ref="H75:L75"/>
    <mergeCell ref="B53:K53"/>
    <mergeCell ref="B55:J57"/>
    <mergeCell ref="B59:J59"/>
    <mergeCell ref="D60:J63"/>
    <mergeCell ref="D64:J64"/>
    <mergeCell ref="B66:J66"/>
    <mergeCell ref="J41:O41"/>
    <mergeCell ref="B44:K44"/>
    <mergeCell ref="J45:O45"/>
    <mergeCell ref="B48:K48"/>
    <mergeCell ref="B49:J50"/>
    <mergeCell ref="B52:J52"/>
    <mergeCell ref="F32:J32"/>
    <mergeCell ref="K32:L32"/>
    <mergeCell ref="A35:O35"/>
    <mergeCell ref="B37:J37"/>
    <mergeCell ref="B38:J38"/>
    <mergeCell ref="B40:K40"/>
    <mergeCell ref="A28:C28"/>
    <mergeCell ref="N28:O28"/>
    <mergeCell ref="A29:C29"/>
    <mergeCell ref="K29:K30"/>
    <mergeCell ref="L29:L30"/>
    <mergeCell ref="M29:M30"/>
    <mergeCell ref="N29:O30"/>
    <mergeCell ref="A30:C30"/>
    <mergeCell ref="A25:C25"/>
    <mergeCell ref="N25:O25"/>
    <mergeCell ref="A26:C26"/>
    <mergeCell ref="K26:K27"/>
    <mergeCell ref="L26:L27"/>
    <mergeCell ref="M26:M27"/>
    <mergeCell ref="N26:O27"/>
    <mergeCell ref="A27:C27"/>
    <mergeCell ref="A22:C22"/>
    <mergeCell ref="N22:O22"/>
    <mergeCell ref="A23:C23"/>
    <mergeCell ref="K23:K24"/>
    <mergeCell ref="L23:L24"/>
    <mergeCell ref="M23:M24"/>
    <mergeCell ref="N23:O24"/>
    <mergeCell ref="A24:C24"/>
    <mergeCell ref="A19:C19"/>
    <mergeCell ref="N19:O19"/>
    <mergeCell ref="A20:C20"/>
    <mergeCell ref="K20:K21"/>
    <mergeCell ref="L20:L21"/>
    <mergeCell ref="M20:M21"/>
    <mergeCell ref="N20:O21"/>
    <mergeCell ref="A21:C21"/>
    <mergeCell ref="A16:C16"/>
    <mergeCell ref="N16:O16"/>
    <mergeCell ref="A17:C17"/>
    <mergeCell ref="K17:K18"/>
    <mergeCell ref="L17:L18"/>
    <mergeCell ref="M17:M18"/>
    <mergeCell ref="N17:O18"/>
    <mergeCell ref="A18:C18"/>
    <mergeCell ref="A13:C13"/>
    <mergeCell ref="N13:O13"/>
    <mergeCell ref="A14:C14"/>
    <mergeCell ref="K14:K15"/>
    <mergeCell ref="L14:L15"/>
    <mergeCell ref="M14:M15"/>
    <mergeCell ref="N14:O15"/>
    <mergeCell ref="A15:C15"/>
    <mergeCell ref="A10:C10"/>
    <mergeCell ref="N10:O10"/>
    <mergeCell ref="A11:C11"/>
    <mergeCell ref="K11:K12"/>
    <mergeCell ref="L11:L12"/>
    <mergeCell ref="M11:M12"/>
    <mergeCell ref="N11:O12"/>
    <mergeCell ref="A12:C12"/>
    <mergeCell ref="N7:O7"/>
    <mergeCell ref="A8:C8"/>
    <mergeCell ref="K8:K9"/>
    <mergeCell ref="L8:L9"/>
    <mergeCell ref="M8:M9"/>
    <mergeCell ref="N8:O9"/>
    <mergeCell ref="A9:C9"/>
    <mergeCell ref="A1:C1"/>
    <mergeCell ref="D1:K1"/>
    <mergeCell ref="N1:O1"/>
    <mergeCell ref="A2:N2"/>
    <mergeCell ref="A4:O4"/>
    <mergeCell ref="A5:J5"/>
    <mergeCell ref="K5:K6"/>
    <mergeCell ref="L5:L6"/>
    <mergeCell ref="M5:M6"/>
    <mergeCell ref="N5:O6"/>
  </mergeCells>
  <phoneticPr fontId="2"/>
  <conditionalFormatting sqref="D29:J30 D26:J27 D23:J24 D20:J21 D17:J18 D14:J15 D11:J12 D8:J9">
    <cfRule type="expression" dxfId="2" priority="1">
      <formula>"D8&lt;&gt;"</formula>
    </cfRule>
  </conditionalFormatting>
  <dataValidations count="4">
    <dataValidation type="list" allowBlank="1" showInputMessage="1" showErrorMessage="1" sqref="N37 N40 N44 D42 D46" xr:uid="{C5A6CE59-72F4-4850-BB77-4FE53A45361A}">
      <formula1>"　,✓"</formula1>
    </dataValidation>
    <dataValidation imeMode="fullAlpha" allowBlank="1" showInputMessage="1" showErrorMessage="1" sqref="E125:H125 E129:J130 K125:M125" xr:uid="{A67DD3C9-C319-48A1-ADE5-E4FF859DBD99}"/>
    <dataValidation type="list" allowBlank="1" showInputMessage="1" sqref="L14 L26 L11 L17 L20 L8 L29 L23" xr:uid="{1552008B-0113-48D8-A7AB-5093724514FA}">
      <formula1>"100回未満,100回以上,150回以上"</formula1>
    </dataValidation>
    <dataValidation type="list" allowBlank="1" showInputMessage="1" showErrorMessage="1" sqref="D8:J8 D26:J26 D23:J23 D29:J29 D17:J17 D11:J11 D14:J14 D20:J20" xr:uid="{1FC15A88-BE71-4A9A-97D4-5AF35E6BB50D}">
      <formula1>"○,　"</formula1>
    </dataValidation>
  </dataValidations>
  <pageMargins left="0.86614173228346458" right="0.39370078740157483" top="0.74803149606299213" bottom="0.74803149606299213" header="0.31496062992125984" footer="0.31496062992125984"/>
  <pageSetup paperSize="9" scale="68" fitToHeight="0" orientation="portrait" blackAndWhite="1" r:id="rId1"/>
  <rowBreaks count="2" manualBreakCount="2">
    <brk id="33" max="14" man="1"/>
    <brk id="78" max="14"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9F7D4B-B1CE-43D1-BED8-543A2F929286}">
  <sheetPr>
    <pageSetUpPr fitToPage="1"/>
  </sheetPr>
  <dimension ref="A1:AC136"/>
  <sheetViews>
    <sheetView tabSelected="1" view="pageBreakPreview" zoomScale="55" zoomScaleNormal="55" zoomScaleSheetLayoutView="55" workbookViewId="0">
      <selection activeCell="K32" sqref="K32:K33"/>
    </sheetView>
  </sheetViews>
  <sheetFormatPr defaultRowHeight="24.75" customHeight="1" x14ac:dyDescent="0.15"/>
  <cols>
    <col min="1" max="10" width="8.875" style="7" customWidth="1"/>
    <col min="11" max="11" width="8.875" style="61" customWidth="1"/>
    <col min="12" max="12" width="8.875" style="7" customWidth="1"/>
    <col min="13" max="13" width="10.75" style="7" customWidth="1"/>
    <col min="14" max="15" width="8.875" style="7" customWidth="1"/>
    <col min="16" max="16" width="9.25" style="7" customWidth="1"/>
    <col min="17" max="16384" width="9" style="8"/>
  </cols>
  <sheetData>
    <row r="1" spans="1:16" ht="29.25" customHeight="1" x14ac:dyDescent="0.15">
      <c r="A1" s="128" t="s">
        <v>84</v>
      </c>
      <c r="B1" s="128"/>
      <c r="C1" s="128"/>
      <c r="D1" s="129" t="str">
        <f>H78</f>
        <v>医療法人××　〇〇クリニック</v>
      </c>
      <c r="E1" s="129"/>
      <c r="F1" s="129"/>
      <c r="G1" s="129"/>
      <c r="H1" s="129"/>
      <c r="I1" s="129"/>
      <c r="J1" s="129"/>
      <c r="K1" s="129"/>
      <c r="N1" s="142" t="s">
        <v>0</v>
      </c>
      <c r="O1" s="142"/>
      <c r="P1" s="8"/>
    </row>
    <row r="2" spans="1:16" ht="47.25" customHeight="1" x14ac:dyDescent="0.15">
      <c r="A2" s="85" t="s">
        <v>1</v>
      </c>
      <c r="B2" s="85"/>
      <c r="C2" s="85"/>
      <c r="D2" s="85"/>
      <c r="E2" s="85"/>
      <c r="F2" s="85"/>
      <c r="G2" s="85"/>
      <c r="H2" s="85"/>
      <c r="I2" s="85"/>
      <c r="J2" s="85"/>
      <c r="K2" s="85"/>
      <c r="L2" s="85"/>
      <c r="M2" s="85"/>
      <c r="N2" s="85"/>
      <c r="O2" s="62" t="s">
        <v>2</v>
      </c>
    </row>
    <row r="3" spans="1:16" ht="29.25" customHeight="1" x14ac:dyDescent="0.15">
      <c r="A3" s="9"/>
      <c r="B3" s="9"/>
      <c r="C3" s="9"/>
      <c r="D3" s="9"/>
      <c r="E3" s="9"/>
      <c r="F3" s="9"/>
      <c r="G3" s="9"/>
      <c r="H3" s="9"/>
      <c r="I3" s="9"/>
      <c r="J3" s="9"/>
      <c r="K3" s="10"/>
      <c r="L3" s="9"/>
      <c r="M3" s="9"/>
      <c r="O3" s="62"/>
    </row>
    <row r="4" spans="1:16" ht="29.25" customHeight="1" x14ac:dyDescent="0.15">
      <c r="A4" s="143" t="s">
        <v>3</v>
      </c>
      <c r="B4" s="143"/>
      <c r="C4" s="143"/>
      <c r="D4" s="143"/>
      <c r="E4" s="143"/>
      <c r="F4" s="143"/>
      <c r="G4" s="143"/>
      <c r="H4" s="143"/>
      <c r="I4" s="143"/>
      <c r="J4" s="143"/>
      <c r="K4" s="143"/>
      <c r="L4" s="143"/>
      <c r="M4" s="143"/>
      <c r="N4" s="143"/>
      <c r="O4" s="143"/>
    </row>
    <row r="5" spans="1:16" ht="29.25" customHeight="1" x14ac:dyDescent="0.15">
      <c r="A5" s="80" t="s">
        <v>4</v>
      </c>
      <c r="B5" s="80"/>
      <c r="C5" s="80"/>
      <c r="D5" s="80"/>
      <c r="E5" s="80"/>
      <c r="F5" s="80"/>
      <c r="G5" s="80"/>
      <c r="H5" s="80"/>
      <c r="I5" s="80"/>
      <c r="J5" s="144"/>
      <c r="K5" s="130" t="s">
        <v>10</v>
      </c>
      <c r="L5" s="131" t="s">
        <v>11</v>
      </c>
      <c r="M5" s="131" t="s">
        <v>12</v>
      </c>
      <c r="N5" s="133" t="s">
        <v>13</v>
      </c>
      <c r="O5" s="134"/>
    </row>
    <row r="6" spans="1:16" ht="29.25" customHeight="1" x14ac:dyDescent="0.15">
      <c r="D6" s="58" t="str">
        <f>TEXT(D7,"(aaa)")</f>
        <v>(月)</v>
      </c>
      <c r="E6" s="58" t="str">
        <f t="shared" ref="E6:J6" si="0">TEXT(E7,"(aaa)")</f>
        <v>(火)</v>
      </c>
      <c r="F6" s="58" t="str">
        <f t="shared" si="0"/>
        <v>(水)</v>
      </c>
      <c r="G6" s="58" t="str">
        <f t="shared" si="0"/>
        <v>(木)</v>
      </c>
      <c r="H6" s="58" t="str">
        <f t="shared" si="0"/>
        <v>(金)</v>
      </c>
      <c r="I6" s="58" t="str">
        <f t="shared" si="0"/>
        <v>(土)</v>
      </c>
      <c r="J6" s="58" t="str">
        <f t="shared" si="0"/>
        <v>(日)</v>
      </c>
      <c r="K6" s="130"/>
      <c r="L6" s="132"/>
      <c r="M6" s="132"/>
      <c r="N6" s="87"/>
      <c r="O6" s="135"/>
    </row>
    <row r="7" spans="1:16" ht="29.25" customHeight="1" x14ac:dyDescent="0.15">
      <c r="D7" s="12">
        <v>45292</v>
      </c>
      <c r="E7" s="11">
        <f t="shared" ref="E7:I7" si="1">D7+1</f>
        <v>45293</v>
      </c>
      <c r="F7" s="11">
        <f t="shared" si="1"/>
        <v>45294</v>
      </c>
      <c r="G7" s="11">
        <f t="shared" si="1"/>
        <v>45295</v>
      </c>
      <c r="H7" s="11">
        <f t="shared" si="1"/>
        <v>45296</v>
      </c>
      <c r="I7" s="13">
        <f t="shared" si="1"/>
        <v>45297</v>
      </c>
      <c r="J7" s="12">
        <f>I7+1</f>
        <v>45298</v>
      </c>
      <c r="K7" s="14"/>
      <c r="L7" s="15"/>
      <c r="M7" s="16"/>
      <c r="N7" s="119"/>
      <c r="O7" s="120"/>
      <c r="P7" s="17"/>
    </row>
    <row r="8" spans="1:16" ht="29.25" customHeight="1" x14ac:dyDescent="0.15">
      <c r="A8" s="121" t="s">
        <v>5</v>
      </c>
      <c r="B8" s="122"/>
      <c r="C8" s="123"/>
      <c r="D8" s="1" t="s">
        <v>86</v>
      </c>
      <c r="E8" s="1"/>
      <c r="F8" s="1"/>
      <c r="G8" s="1"/>
      <c r="H8" s="1"/>
      <c r="I8" s="1"/>
      <c r="J8" s="1"/>
      <c r="K8" s="138">
        <f>SUM(D9:J9)</f>
        <v>0</v>
      </c>
      <c r="L8" s="136" t="str">
        <f>IF(K8&gt;=100,"100回以上","100回未満")</f>
        <v>100回未満</v>
      </c>
      <c r="M8" s="140" t="str">
        <f>IF(COUNTIF(D8:J8,"○")&gt;0,"実施","―")</f>
        <v>―</v>
      </c>
      <c r="N8" s="124"/>
      <c r="O8" s="125"/>
      <c r="P8" s="17"/>
    </row>
    <row r="9" spans="1:16" ht="29.25" customHeight="1" x14ac:dyDescent="0.15">
      <c r="A9" s="121" t="s">
        <v>91</v>
      </c>
      <c r="B9" s="122"/>
      <c r="C9" s="123"/>
      <c r="D9" s="2"/>
      <c r="E9" s="2"/>
      <c r="F9" s="2"/>
      <c r="G9" s="2"/>
      <c r="H9" s="2"/>
      <c r="I9" s="2"/>
      <c r="J9" s="2"/>
      <c r="K9" s="139"/>
      <c r="L9" s="137"/>
      <c r="M9" s="141"/>
      <c r="N9" s="126"/>
      <c r="O9" s="127"/>
      <c r="P9" s="17" t="str">
        <f>IF(K8&lt;100,IF(OR(L8="100回以上",L8="150回以上"),"エラー。接種回数と回数区分が一致しません",""),IF(K8&lt;150,IF(OR(L8="100回未満",L8="150回以上"),"エラー。接種回数と回数区分が一致しません",""),IF(L8="100回未満","エラー。接種回数と回数区分が一致しません","")))</f>
        <v/>
      </c>
    </row>
    <row r="10" spans="1:16" ht="29.25" customHeight="1" x14ac:dyDescent="0.15">
      <c r="A10" s="145"/>
      <c r="B10" s="146"/>
      <c r="C10" s="147"/>
      <c r="D10" s="12">
        <f>J7+1</f>
        <v>45299</v>
      </c>
      <c r="E10" s="11">
        <f>D10+1</f>
        <v>45300</v>
      </c>
      <c r="F10" s="11">
        <f t="shared" ref="F10:I25" si="2">E10+1</f>
        <v>45301</v>
      </c>
      <c r="G10" s="11">
        <f t="shared" si="2"/>
        <v>45302</v>
      </c>
      <c r="H10" s="11">
        <f t="shared" si="2"/>
        <v>45303</v>
      </c>
      <c r="I10" s="13">
        <f t="shared" si="2"/>
        <v>45304</v>
      </c>
      <c r="J10" s="12">
        <f>I10+1</f>
        <v>45305</v>
      </c>
      <c r="K10" s="14"/>
      <c r="L10" s="15"/>
      <c r="M10" s="16"/>
      <c r="N10" s="119"/>
      <c r="O10" s="120"/>
      <c r="P10" s="17"/>
    </row>
    <row r="11" spans="1:16" ht="29.25" customHeight="1" x14ac:dyDescent="0.15">
      <c r="A11" s="116" t="s">
        <v>6</v>
      </c>
      <c r="B11" s="117"/>
      <c r="C11" s="118"/>
      <c r="D11" s="1"/>
      <c r="E11" s="1"/>
      <c r="F11" s="1"/>
      <c r="G11" s="1"/>
      <c r="H11" s="1"/>
      <c r="I11" s="1"/>
      <c r="J11" s="1"/>
      <c r="K11" s="138">
        <f>SUM(D12:J12)</f>
        <v>0</v>
      </c>
      <c r="L11" s="136" t="str">
        <f>IF(K11&gt;=100,"100回以上","100回未満")</f>
        <v>100回未満</v>
      </c>
      <c r="M11" s="148" t="str">
        <f>IF(COUNTIF(D11:J11,"○")&gt;0,"実施","―")</f>
        <v>―</v>
      </c>
      <c r="N11" s="124"/>
      <c r="O11" s="125"/>
      <c r="P11" s="17"/>
    </row>
    <row r="12" spans="1:16" ht="29.25" customHeight="1" x14ac:dyDescent="0.15">
      <c r="A12" s="121" t="s">
        <v>91</v>
      </c>
      <c r="B12" s="122"/>
      <c r="C12" s="123"/>
      <c r="D12" s="2"/>
      <c r="E12" s="2"/>
      <c r="F12" s="2"/>
      <c r="G12" s="2"/>
      <c r="H12" s="2"/>
      <c r="I12" s="2"/>
      <c r="J12" s="2"/>
      <c r="K12" s="139"/>
      <c r="L12" s="137"/>
      <c r="M12" s="149"/>
      <c r="N12" s="126"/>
      <c r="O12" s="127"/>
      <c r="P12" s="17" t="str">
        <f>IF(K12&lt;100,IF(OR(L12="100回以上",L12="150回以上"),"エラー。接種回数と回数区分が一致しません",""),IF(K12&lt;150,IF(OR(L12="100回未満",L12="150回以上"),"エラー。接種回数と回数区分が一致しません",""),IF(L12="100回未満","エラー。接種回数と回数区分が一致しません","")))</f>
        <v/>
      </c>
    </row>
    <row r="13" spans="1:16" ht="29.25" customHeight="1" x14ac:dyDescent="0.15">
      <c r="A13" s="145"/>
      <c r="B13" s="146"/>
      <c r="C13" s="147"/>
      <c r="D13" s="11">
        <f>J10+1</f>
        <v>45306</v>
      </c>
      <c r="E13" s="11">
        <f>D13+1</f>
        <v>45307</v>
      </c>
      <c r="F13" s="11">
        <f t="shared" si="2"/>
        <v>45308</v>
      </c>
      <c r="G13" s="11">
        <f t="shared" si="2"/>
        <v>45309</v>
      </c>
      <c r="H13" s="11">
        <f t="shared" si="2"/>
        <v>45310</v>
      </c>
      <c r="I13" s="13">
        <f t="shared" si="2"/>
        <v>45311</v>
      </c>
      <c r="J13" s="12">
        <f>I13+1</f>
        <v>45312</v>
      </c>
      <c r="K13" s="14"/>
      <c r="L13" s="15"/>
      <c r="M13" s="16"/>
      <c r="N13" s="119"/>
      <c r="O13" s="120"/>
      <c r="P13" s="17"/>
    </row>
    <row r="14" spans="1:16" ht="29.25" customHeight="1" x14ac:dyDescent="0.15">
      <c r="A14" s="116" t="s">
        <v>6</v>
      </c>
      <c r="B14" s="117"/>
      <c r="C14" s="118"/>
      <c r="D14" s="1"/>
      <c r="E14" s="1"/>
      <c r="F14" s="1"/>
      <c r="G14" s="1"/>
      <c r="H14" s="1"/>
      <c r="I14" s="1"/>
      <c r="J14" s="1"/>
      <c r="K14" s="138">
        <f>SUM(D15:J15)</f>
        <v>0</v>
      </c>
      <c r="L14" s="136" t="str">
        <f>IF(K14&gt;=100,"100回以上","100回未満")</f>
        <v>100回未満</v>
      </c>
      <c r="M14" s="148" t="str">
        <f>IF(COUNTIF(D14:J14,"○")&gt;0,"実施","―")</f>
        <v>―</v>
      </c>
      <c r="N14" s="124"/>
      <c r="O14" s="125"/>
      <c r="P14" s="17"/>
    </row>
    <row r="15" spans="1:16" ht="29.25" customHeight="1" x14ac:dyDescent="0.15">
      <c r="A15" s="121" t="s">
        <v>91</v>
      </c>
      <c r="B15" s="122"/>
      <c r="C15" s="123"/>
      <c r="D15" s="2"/>
      <c r="E15" s="2"/>
      <c r="F15" s="2"/>
      <c r="G15" s="2"/>
      <c r="H15" s="2"/>
      <c r="I15" s="2"/>
      <c r="J15" s="2"/>
      <c r="K15" s="139"/>
      <c r="L15" s="137"/>
      <c r="M15" s="149"/>
      <c r="N15" s="126"/>
      <c r="O15" s="127"/>
      <c r="P15" s="17" t="str">
        <f>IF(K15&lt;100,IF(OR(L15="100回以上",L15="150回以上"),"エラー。接種回数と回数区分が一致しません",""),IF(K15&lt;150,IF(OR(L15="100回未満",L15="150回以上"),"エラー。接種回数と回数区分が一致しません",""),IF(L15="100回未満","エラー。接種回数と回数区分が一致しません","")))</f>
        <v/>
      </c>
    </row>
    <row r="16" spans="1:16" ht="29.25" customHeight="1" x14ac:dyDescent="0.15">
      <c r="A16" s="145"/>
      <c r="B16" s="146"/>
      <c r="C16" s="147"/>
      <c r="D16" s="11">
        <f>J13+1</f>
        <v>45313</v>
      </c>
      <c r="E16" s="11">
        <f>D16+1</f>
        <v>45314</v>
      </c>
      <c r="F16" s="11">
        <f t="shared" si="2"/>
        <v>45315</v>
      </c>
      <c r="G16" s="11">
        <f t="shared" si="2"/>
        <v>45316</v>
      </c>
      <c r="H16" s="11">
        <f t="shared" si="2"/>
        <v>45317</v>
      </c>
      <c r="I16" s="13">
        <f t="shared" si="2"/>
        <v>45318</v>
      </c>
      <c r="J16" s="12">
        <f>I16+1</f>
        <v>45319</v>
      </c>
      <c r="K16" s="14"/>
      <c r="L16" s="15"/>
      <c r="M16" s="16"/>
      <c r="N16" s="119"/>
      <c r="O16" s="120"/>
      <c r="P16" s="17"/>
    </row>
    <row r="17" spans="1:16" ht="29.25" customHeight="1" x14ac:dyDescent="0.15">
      <c r="A17" s="116" t="s">
        <v>6</v>
      </c>
      <c r="B17" s="117"/>
      <c r="C17" s="118"/>
      <c r="D17" s="1"/>
      <c r="E17" s="1"/>
      <c r="F17" s="1"/>
      <c r="G17" s="1"/>
      <c r="H17" s="1"/>
      <c r="I17" s="1"/>
      <c r="J17" s="1"/>
      <c r="K17" s="138">
        <f>SUM(D18:J18)</f>
        <v>0</v>
      </c>
      <c r="L17" s="136" t="str">
        <f>IF(K17&gt;=100,"100回以上","100回未満")</f>
        <v>100回未満</v>
      </c>
      <c r="M17" s="148" t="str">
        <f>IF(COUNTIF(D17:J17,"○")&gt;0,"実施","―")</f>
        <v>―</v>
      </c>
      <c r="N17" s="124"/>
      <c r="O17" s="125"/>
      <c r="P17" s="17"/>
    </row>
    <row r="18" spans="1:16" ht="29.25" customHeight="1" x14ac:dyDescent="0.15">
      <c r="A18" s="121" t="s">
        <v>91</v>
      </c>
      <c r="B18" s="122"/>
      <c r="C18" s="123"/>
      <c r="D18" s="2"/>
      <c r="E18" s="2"/>
      <c r="F18" s="2"/>
      <c r="G18" s="2"/>
      <c r="H18" s="2"/>
      <c r="I18" s="2"/>
      <c r="J18" s="2"/>
      <c r="K18" s="139"/>
      <c r="L18" s="137"/>
      <c r="M18" s="149"/>
      <c r="N18" s="126"/>
      <c r="O18" s="127"/>
      <c r="P18" s="17" t="str">
        <f>IF(K18&lt;100,IF(OR(L18="100回以上",L18="150回以上"),"エラー。接種回数と回数区分が一致しません",""),IF(K18&lt;150,IF(OR(L18="100回未満",L18="150回以上"),"エラー。接種回数と回数区分が一致しません",""),IF(L18="100回未満","エラー。接種回数と回数区分が一致しません","")))</f>
        <v/>
      </c>
    </row>
    <row r="19" spans="1:16" ht="29.25" customHeight="1" x14ac:dyDescent="0.15">
      <c r="A19" s="145"/>
      <c r="B19" s="146"/>
      <c r="C19" s="147"/>
      <c r="D19" s="11">
        <f>J16+1</f>
        <v>45320</v>
      </c>
      <c r="E19" s="11">
        <f>D19+1</f>
        <v>45321</v>
      </c>
      <c r="F19" s="11">
        <f t="shared" si="2"/>
        <v>45322</v>
      </c>
      <c r="G19" s="11">
        <f t="shared" si="2"/>
        <v>45323</v>
      </c>
      <c r="H19" s="11">
        <f t="shared" si="2"/>
        <v>45324</v>
      </c>
      <c r="I19" s="13">
        <f t="shared" si="2"/>
        <v>45325</v>
      </c>
      <c r="J19" s="12">
        <f>I19+1</f>
        <v>45326</v>
      </c>
      <c r="K19" s="14"/>
      <c r="L19" s="15"/>
      <c r="M19" s="16"/>
      <c r="N19" s="119"/>
      <c r="O19" s="120"/>
      <c r="P19" s="17"/>
    </row>
    <row r="20" spans="1:16" ht="29.25" customHeight="1" x14ac:dyDescent="0.15">
      <c r="A20" s="116" t="s">
        <v>6</v>
      </c>
      <c r="B20" s="117"/>
      <c r="C20" s="118"/>
      <c r="D20" s="1"/>
      <c r="E20" s="1"/>
      <c r="F20" s="1"/>
      <c r="G20" s="1"/>
      <c r="H20" s="1"/>
      <c r="I20" s="1"/>
      <c r="J20" s="1"/>
      <c r="K20" s="138">
        <f>SUM(D21:J21)</f>
        <v>0</v>
      </c>
      <c r="L20" s="136" t="str">
        <f>IF(K20&gt;=100,"100回以上","100回未満")</f>
        <v>100回未満</v>
      </c>
      <c r="M20" s="148" t="str">
        <f>IF(COUNTIF(D20:J20,"○")&gt;0,"実施","―")</f>
        <v>―</v>
      </c>
      <c r="N20" s="124"/>
      <c r="O20" s="125"/>
      <c r="P20" s="17"/>
    </row>
    <row r="21" spans="1:16" ht="29.25" customHeight="1" x14ac:dyDescent="0.15">
      <c r="A21" s="121" t="s">
        <v>91</v>
      </c>
      <c r="B21" s="122"/>
      <c r="C21" s="123"/>
      <c r="D21" s="2"/>
      <c r="E21" s="2"/>
      <c r="F21" s="2"/>
      <c r="G21" s="2"/>
      <c r="H21" s="2"/>
      <c r="I21" s="2"/>
      <c r="J21" s="2"/>
      <c r="K21" s="139"/>
      <c r="L21" s="137"/>
      <c r="M21" s="149"/>
      <c r="N21" s="126"/>
      <c r="O21" s="127"/>
      <c r="P21" s="17" t="str">
        <f>IF(K21&lt;100,IF(OR(L21="100回以上",L21="150回以上"),"エラー。接種回数と回数区分が一致しません",""),IF(K21&lt;150,IF(OR(L21="100回未満",L21="150回以上"),"エラー。接種回数と回数区分が一致しません",""),IF(L21="100回未満","エラー。接種回数と回数区分が一致しません","")))</f>
        <v/>
      </c>
    </row>
    <row r="22" spans="1:16" ht="29.25" customHeight="1" x14ac:dyDescent="0.15">
      <c r="A22" s="145"/>
      <c r="B22" s="146"/>
      <c r="C22" s="147"/>
      <c r="D22" s="11">
        <f>J19+1</f>
        <v>45327</v>
      </c>
      <c r="E22" s="11">
        <f>D22+1</f>
        <v>45328</v>
      </c>
      <c r="F22" s="11">
        <f t="shared" si="2"/>
        <v>45329</v>
      </c>
      <c r="G22" s="11">
        <f t="shared" si="2"/>
        <v>45330</v>
      </c>
      <c r="H22" s="11">
        <f t="shared" si="2"/>
        <v>45331</v>
      </c>
      <c r="I22" s="13">
        <f t="shared" si="2"/>
        <v>45332</v>
      </c>
      <c r="J22" s="12">
        <f>I22+1</f>
        <v>45333</v>
      </c>
      <c r="K22" s="14"/>
      <c r="L22" s="15"/>
      <c r="M22" s="16"/>
      <c r="N22" s="119"/>
      <c r="O22" s="120"/>
      <c r="P22" s="17"/>
    </row>
    <row r="23" spans="1:16" ht="29.25" customHeight="1" x14ac:dyDescent="0.15">
      <c r="A23" s="116" t="s">
        <v>6</v>
      </c>
      <c r="B23" s="117"/>
      <c r="C23" s="118"/>
      <c r="D23" s="1" t="s">
        <v>86</v>
      </c>
      <c r="E23" s="1"/>
      <c r="F23" s="1"/>
      <c r="G23" s="1"/>
      <c r="H23" s="1"/>
      <c r="I23" s="1"/>
      <c r="J23" s="1"/>
      <c r="K23" s="138">
        <f>SUM(D24:J24)</f>
        <v>0</v>
      </c>
      <c r="L23" s="136" t="str">
        <f>IF(K23&gt;=100,"100回以上","100回未満")</f>
        <v>100回未満</v>
      </c>
      <c r="M23" s="148" t="str">
        <f>IF(COUNTIF(D23:J23,"○")&gt;0,"実施","―")</f>
        <v>―</v>
      </c>
      <c r="N23" s="124"/>
      <c r="O23" s="125"/>
      <c r="P23" s="17"/>
    </row>
    <row r="24" spans="1:16" ht="29.25" customHeight="1" x14ac:dyDescent="0.15">
      <c r="A24" s="121" t="s">
        <v>91</v>
      </c>
      <c r="B24" s="122"/>
      <c r="C24" s="123"/>
      <c r="D24" s="2"/>
      <c r="E24" s="2"/>
      <c r="F24" s="2"/>
      <c r="G24" s="2"/>
      <c r="H24" s="2"/>
      <c r="I24" s="2"/>
      <c r="J24" s="2"/>
      <c r="K24" s="139"/>
      <c r="L24" s="137"/>
      <c r="M24" s="149"/>
      <c r="N24" s="126"/>
      <c r="O24" s="127"/>
      <c r="P24" s="17" t="str">
        <f>IF(K24&lt;100,IF(OR(L24="100回以上",L24="150回以上"),"エラー。接種回数と回数区分が一致しません",""),IF(K24&lt;150,IF(OR(L24="100回未満",L24="150回以上"),"エラー。接種回数と回数区分が一致しません",""),IF(L24="100回未満","エラー。接種回数と回数区分が一致しません","")))</f>
        <v/>
      </c>
    </row>
    <row r="25" spans="1:16" ht="29.25" customHeight="1" x14ac:dyDescent="0.15">
      <c r="A25" s="145"/>
      <c r="B25" s="146"/>
      <c r="C25" s="147"/>
      <c r="D25" s="12">
        <f>J22+1</f>
        <v>45334</v>
      </c>
      <c r="E25" s="11">
        <f>D25+1</f>
        <v>45335</v>
      </c>
      <c r="F25" s="11">
        <f t="shared" si="2"/>
        <v>45336</v>
      </c>
      <c r="G25" s="11">
        <f t="shared" si="2"/>
        <v>45337</v>
      </c>
      <c r="H25" s="11">
        <f t="shared" si="2"/>
        <v>45338</v>
      </c>
      <c r="I25" s="13">
        <f t="shared" si="2"/>
        <v>45339</v>
      </c>
      <c r="J25" s="12">
        <f>I25+1</f>
        <v>45340</v>
      </c>
      <c r="K25" s="14"/>
      <c r="L25" s="15"/>
      <c r="M25" s="16"/>
      <c r="N25" s="119"/>
      <c r="O25" s="120"/>
      <c r="P25" s="17"/>
    </row>
    <row r="26" spans="1:16" ht="29.25" customHeight="1" x14ac:dyDescent="0.15">
      <c r="A26" s="116" t="s">
        <v>6</v>
      </c>
      <c r="B26" s="117"/>
      <c r="C26" s="118"/>
      <c r="D26" s="1" t="s">
        <v>86</v>
      </c>
      <c r="E26" s="1"/>
      <c r="F26" s="1"/>
      <c r="G26" s="1"/>
      <c r="H26" s="1"/>
      <c r="I26" s="1"/>
      <c r="J26" s="1"/>
      <c r="K26" s="138">
        <f>SUM(D27:J27)</f>
        <v>0</v>
      </c>
      <c r="L26" s="136" t="str">
        <f>IF(K26&gt;=100,"100回以上","100回未満")</f>
        <v>100回未満</v>
      </c>
      <c r="M26" s="148" t="str">
        <f>IF(COUNTIF(D26:J26,"○")&gt;0,"実施","―")</f>
        <v>―</v>
      </c>
      <c r="N26" s="124"/>
      <c r="O26" s="125"/>
      <c r="P26" s="17"/>
    </row>
    <row r="27" spans="1:16" ht="29.25" customHeight="1" x14ac:dyDescent="0.15">
      <c r="A27" s="121" t="s">
        <v>91</v>
      </c>
      <c r="B27" s="122"/>
      <c r="C27" s="123"/>
      <c r="D27" s="2"/>
      <c r="E27" s="2"/>
      <c r="F27" s="2"/>
      <c r="G27" s="2"/>
      <c r="H27" s="2"/>
      <c r="I27" s="2"/>
      <c r="J27" s="2"/>
      <c r="K27" s="139"/>
      <c r="L27" s="137"/>
      <c r="M27" s="149"/>
      <c r="N27" s="126"/>
      <c r="O27" s="127"/>
      <c r="P27" s="17" t="str">
        <f>IF(K27&lt;100,IF(OR(L27="100回以上",L27="150回以上"),"エラー。接種回数と回数区分が一致しません",""),IF(K27&lt;150,IF(OR(L27="100回未満",L27="150回以上"),"エラー。接種回数と回数区分が一致しません",""),IF(L27="100回未満","エラー。接種回数と回数区分が一致しません","")))</f>
        <v/>
      </c>
    </row>
    <row r="28" spans="1:16" ht="29.25" customHeight="1" x14ac:dyDescent="0.15">
      <c r="A28" s="145"/>
      <c r="B28" s="146"/>
      <c r="C28" s="147"/>
      <c r="D28" s="11">
        <f>J25+1</f>
        <v>45341</v>
      </c>
      <c r="E28" s="11">
        <f>D28+1</f>
        <v>45342</v>
      </c>
      <c r="F28" s="11">
        <f t="shared" ref="F28:I28" si="3">E28+1</f>
        <v>45343</v>
      </c>
      <c r="G28" s="11">
        <f t="shared" si="3"/>
        <v>45344</v>
      </c>
      <c r="H28" s="12">
        <f t="shared" si="3"/>
        <v>45345</v>
      </c>
      <c r="I28" s="13">
        <f t="shared" si="3"/>
        <v>45346</v>
      </c>
      <c r="J28" s="12">
        <f>I28+1</f>
        <v>45347</v>
      </c>
      <c r="K28" s="14"/>
      <c r="L28" s="15"/>
      <c r="M28" s="16"/>
      <c r="N28" s="119"/>
      <c r="O28" s="120"/>
      <c r="P28" s="17"/>
    </row>
    <row r="29" spans="1:16" ht="29.25" customHeight="1" x14ac:dyDescent="0.15">
      <c r="A29" s="116" t="s">
        <v>6</v>
      </c>
      <c r="B29" s="117"/>
      <c r="C29" s="118"/>
      <c r="D29" s="1" t="s">
        <v>86</v>
      </c>
      <c r="E29" s="1"/>
      <c r="F29" s="1"/>
      <c r="G29" s="1"/>
      <c r="H29" s="1"/>
      <c r="I29" s="1"/>
      <c r="J29" s="1"/>
      <c r="K29" s="138">
        <f>SUM(D30:J30)</f>
        <v>0</v>
      </c>
      <c r="L29" s="136" t="str">
        <f>IF(K29&gt;=100,"100回以上","100回未満")</f>
        <v>100回未満</v>
      </c>
      <c r="M29" s="148" t="str">
        <f>IF(COUNTIF(D29:J29,"○")&gt;0,"実施","―")</f>
        <v>―</v>
      </c>
      <c r="N29" s="124"/>
      <c r="O29" s="125"/>
      <c r="P29" s="17"/>
    </row>
    <row r="30" spans="1:16" ht="29.25" customHeight="1" x14ac:dyDescent="0.15">
      <c r="A30" s="121" t="s">
        <v>91</v>
      </c>
      <c r="B30" s="122"/>
      <c r="C30" s="123"/>
      <c r="D30" s="2"/>
      <c r="E30" s="2"/>
      <c r="F30" s="2"/>
      <c r="G30" s="2"/>
      <c r="H30" s="2"/>
      <c r="I30" s="2"/>
      <c r="J30" s="2"/>
      <c r="K30" s="139"/>
      <c r="L30" s="137"/>
      <c r="M30" s="149"/>
      <c r="N30" s="126"/>
      <c r="O30" s="127"/>
      <c r="P30" s="17" t="str">
        <f>IF(K30&lt;100,IF(OR(L30="100回以上",L30="150回以上"),"エラー。接種回数と回数区分が一致しません",""),IF(K30&lt;150,IF(OR(L30="100回未満",L30="150回以上"),"エラー。接種回数と回数区分が一致しません",""),IF(L30="100回未満","エラー。接種回数と回数区分が一致しません","")))</f>
        <v/>
      </c>
    </row>
    <row r="31" spans="1:16" ht="29.25" customHeight="1" x14ac:dyDescent="0.15">
      <c r="A31" s="145"/>
      <c r="B31" s="146"/>
      <c r="C31" s="147"/>
      <c r="D31" s="11">
        <f>J28+1</f>
        <v>45348</v>
      </c>
      <c r="E31" s="11">
        <f>D31+1</f>
        <v>45349</v>
      </c>
      <c r="F31" s="11">
        <f t="shared" ref="F31" si="4">E31+1</f>
        <v>45350</v>
      </c>
      <c r="G31" s="11">
        <f t="shared" ref="G31" si="5">F31+1</f>
        <v>45351</v>
      </c>
      <c r="H31" s="11">
        <f t="shared" ref="H31" si="6">G31+1</f>
        <v>45352</v>
      </c>
      <c r="I31" s="13">
        <f t="shared" ref="I31" si="7">H31+1</f>
        <v>45353</v>
      </c>
      <c r="J31" s="12">
        <f>I31+1</f>
        <v>45354</v>
      </c>
      <c r="K31" s="14"/>
      <c r="L31" s="15"/>
      <c r="M31" s="16"/>
      <c r="N31" s="119"/>
      <c r="O31" s="120"/>
      <c r="P31" s="17"/>
    </row>
    <row r="32" spans="1:16" ht="29.25" customHeight="1" x14ac:dyDescent="0.15">
      <c r="A32" s="116" t="s">
        <v>6</v>
      </c>
      <c r="B32" s="117"/>
      <c r="C32" s="118"/>
      <c r="D32" s="1" t="s">
        <v>86</v>
      </c>
      <c r="E32" s="1"/>
      <c r="F32" s="1"/>
      <c r="G32" s="1"/>
      <c r="H32" s="1"/>
      <c r="I32" s="1"/>
      <c r="J32" s="1"/>
      <c r="K32" s="138">
        <f>SUM(D33:J33)</f>
        <v>0</v>
      </c>
      <c r="L32" s="136" t="str">
        <f>IF(K32&gt;=100,"100回以上","100回未満")</f>
        <v>100回未満</v>
      </c>
      <c r="M32" s="148" t="str">
        <f>IF(COUNTIF(D32:J32,"○")&gt;0,"実施","―")</f>
        <v>―</v>
      </c>
      <c r="N32" s="124"/>
      <c r="O32" s="125"/>
      <c r="P32" s="17"/>
    </row>
    <row r="33" spans="1:16" ht="29.25" customHeight="1" x14ac:dyDescent="0.15">
      <c r="A33" s="121" t="s">
        <v>91</v>
      </c>
      <c r="B33" s="122"/>
      <c r="C33" s="123"/>
      <c r="D33" s="2"/>
      <c r="E33" s="2"/>
      <c r="F33" s="2"/>
      <c r="G33" s="2"/>
      <c r="H33" s="2"/>
      <c r="I33" s="2"/>
      <c r="J33" s="2"/>
      <c r="K33" s="139"/>
      <c r="L33" s="137"/>
      <c r="M33" s="149"/>
      <c r="N33" s="126"/>
      <c r="O33" s="127"/>
      <c r="P33" s="17" t="str">
        <f>IF(K33&lt;100,IF(OR(L33="100回以上",L33="150回以上"),"エラー。接種回数と回数区分が一致しません",""),IF(K33&lt;150,IF(OR(L33="100回未満",L33="150回以上"),"エラー。接種回数と回数区分が一致しません",""),IF(L33="100回未満","エラー。接種回数と回数区分が一致しません","")))</f>
        <v/>
      </c>
    </row>
    <row r="34" spans="1:16" ht="29.25" customHeight="1" x14ac:dyDescent="0.15">
      <c r="A34" s="17"/>
      <c r="B34" s="17"/>
      <c r="C34" s="18"/>
      <c r="D34" s="18"/>
      <c r="E34" s="18"/>
      <c r="F34" s="18"/>
      <c r="G34" s="18"/>
      <c r="H34" s="18"/>
      <c r="I34" s="18"/>
      <c r="J34" s="18"/>
      <c r="K34" s="19"/>
      <c r="L34" s="18"/>
      <c r="M34" s="18"/>
      <c r="N34" s="20"/>
      <c r="O34" s="20"/>
      <c r="P34" s="17"/>
    </row>
    <row r="35" spans="1:16" ht="29.25" customHeight="1" x14ac:dyDescent="0.15">
      <c r="F35" s="79" t="s">
        <v>14</v>
      </c>
      <c r="G35" s="79"/>
      <c r="H35" s="79"/>
      <c r="I35" s="79"/>
      <c r="J35" s="79"/>
      <c r="K35" s="150">
        <f>K29+K26+K23+K20+K17+K14+K11+K8+K32</f>
        <v>0</v>
      </c>
      <c r="L35" s="151"/>
      <c r="O35" s="17"/>
    </row>
    <row r="36" spans="1:16" ht="29.25" customHeight="1" x14ac:dyDescent="0.15">
      <c r="O36" s="17"/>
    </row>
    <row r="37" spans="1:16" ht="26.25" customHeight="1" x14ac:dyDescent="0.15">
      <c r="H37" s="57"/>
      <c r="I37" s="57"/>
      <c r="J37" s="57"/>
      <c r="K37" s="21"/>
      <c r="N37" s="62" t="s">
        <v>9</v>
      </c>
      <c r="O37" s="8"/>
    </row>
    <row r="38" spans="1:16" ht="26.25" customHeight="1" x14ac:dyDescent="0.15">
      <c r="A38" s="80" t="s">
        <v>85</v>
      </c>
      <c r="B38" s="80"/>
      <c r="C38" s="80"/>
      <c r="D38" s="80"/>
      <c r="E38" s="80"/>
      <c r="F38" s="80"/>
      <c r="G38" s="80"/>
      <c r="H38" s="80"/>
      <c r="I38" s="80"/>
      <c r="J38" s="80"/>
      <c r="K38" s="80"/>
      <c r="L38" s="80"/>
      <c r="M38" s="80"/>
      <c r="N38" s="80"/>
      <c r="O38" s="80"/>
    </row>
    <row r="39" spans="1:16" ht="26.25" customHeight="1" thickBot="1" x14ac:dyDescent="0.2"/>
    <row r="40" spans="1:16" ht="26.25" customHeight="1" thickBot="1" x14ac:dyDescent="0.2">
      <c r="A40" s="62" t="s">
        <v>15</v>
      </c>
      <c r="B40" s="80" t="s">
        <v>41</v>
      </c>
      <c r="C40" s="80"/>
      <c r="D40" s="80"/>
      <c r="E40" s="80"/>
      <c r="F40" s="80"/>
      <c r="G40" s="80"/>
      <c r="H40" s="80"/>
      <c r="I40" s="80"/>
      <c r="J40" s="80"/>
      <c r="K40" s="7"/>
      <c r="L40" s="62" t="s">
        <v>16</v>
      </c>
      <c r="M40" s="62" t="s">
        <v>17</v>
      </c>
      <c r="N40" s="3"/>
    </row>
    <row r="41" spans="1:16" ht="26.25" customHeight="1" x14ac:dyDescent="0.15">
      <c r="A41" s="62"/>
      <c r="B41" s="115" t="s">
        <v>42</v>
      </c>
      <c r="C41" s="115"/>
      <c r="D41" s="115"/>
      <c r="E41" s="115"/>
      <c r="F41" s="115"/>
      <c r="G41" s="115"/>
      <c r="H41" s="115"/>
      <c r="I41" s="115"/>
      <c r="J41" s="115"/>
      <c r="K41" s="59"/>
      <c r="L41" s="62"/>
      <c r="M41" s="62"/>
      <c r="N41" s="17"/>
    </row>
    <row r="42" spans="1:16" ht="26.25" customHeight="1" thickBot="1" x14ac:dyDescent="0.2">
      <c r="A42" s="62"/>
    </row>
    <row r="43" spans="1:16" ht="26.25" customHeight="1" thickBot="1" x14ac:dyDescent="0.2">
      <c r="A43" s="62" t="s">
        <v>18</v>
      </c>
      <c r="B43" s="80" t="s">
        <v>19</v>
      </c>
      <c r="C43" s="80"/>
      <c r="D43" s="80"/>
      <c r="E43" s="80"/>
      <c r="F43" s="80"/>
      <c r="G43" s="80"/>
      <c r="H43" s="80"/>
      <c r="I43" s="80"/>
      <c r="J43" s="80"/>
      <c r="K43" s="80"/>
      <c r="L43" s="62" t="s">
        <v>16</v>
      </c>
      <c r="M43" s="62" t="s">
        <v>17</v>
      </c>
      <c r="N43" s="3"/>
    </row>
    <row r="44" spans="1:16" ht="26.25" customHeight="1" thickBot="1" x14ac:dyDescent="0.2">
      <c r="A44" s="62"/>
      <c r="J44" s="80" t="s">
        <v>20</v>
      </c>
      <c r="K44" s="80"/>
      <c r="L44" s="80"/>
      <c r="M44" s="80"/>
      <c r="N44" s="80"/>
      <c r="O44" s="80"/>
    </row>
    <row r="45" spans="1:16" ht="26.25" customHeight="1" thickBot="1" x14ac:dyDescent="0.2">
      <c r="A45" s="62"/>
      <c r="B45" s="62" t="s">
        <v>22</v>
      </c>
      <c r="C45" s="62" t="s">
        <v>21</v>
      </c>
      <c r="D45" s="3"/>
    </row>
    <row r="46" spans="1:16" ht="26.25" customHeight="1" thickBot="1" x14ac:dyDescent="0.2">
      <c r="A46" s="62"/>
    </row>
    <row r="47" spans="1:16" ht="26.25" customHeight="1" thickBot="1" x14ac:dyDescent="0.2">
      <c r="A47" s="62" t="s">
        <v>23</v>
      </c>
      <c r="B47" s="80" t="s">
        <v>24</v>
      </c>
      <c r="C47" s="80"/>
      <c r="D47" s="80"/>
      <c r="E47" s="80"/>
      <c r="F47" s="80"/>
      <c r="G47" s="80"/>
      <c r="H47" s="80"/>
      <c r="I47" s="80"/>
      <c r="J47" s="80"/>
      <c r="K47" s="80"/>
      <c r="L47" s="62" t="s">
        <v>16</v>
      </c>
      <c r="M47" s="62" t="s">
        <v>17</v>
      </c>
      <c r="N47" s="3"/>
    </row>
    <row r="48" spans="1:16" ht="26.25" customHeight="1" thickBot="1" x14ac:dyDescent="0.2">
      <c r="A48" s="62"/>
      <c r="J48" s="80" t="s">
        <v>25</v>
      </c>
      <c r="K48" s="80"/>
      <c r="L48" s="80"/>
      <c r="M48" s="80"/>
      <c r="N48" s="80"/>
      <c r="O48" s="80"/>
    </row>
    <row r="49" spans="1:29" s="7" customFormat="1" ht="26.25" customHeight="1" thickBot="1" x14ac:dyDescent="0.2">
      <c r="A49" s="62"/>
      <c r="B49" s="62" t="s">
        <v>22</v>
      </c>
      <c r="C49" s="62" t="s">
        <v>21</v>
      </c>
      <c r="D49" s="3"/>
      <c r="K49" s="61"/>
      <c r="Q49" s="8"/>
      <c r="R49" s="8"/>
      <c r="S49" s="8"/>
      <c r="T49" s="8"/>
      <c r="U49" s="8"/>
      <c r="V49" s="8"/>
      <c r="W49" s="8"/>
      <c r="X49" s="8"/>
      <c r="Y49" s="8"/>
      <c r="Z49" s="8"/>
      <c r="AA49" s="8"/>
      <c r="AB49" s="8"/>
      <c r="AC49" s="8"/>
    </row>
    <row r="50" spans="1:29" s="7" customFormat="1" ht="26.25" customHeight="1" x14ac:dyDescent="0.15">
      <c r="A50" s="62"/>
      <c r="K50" s="61"/>
      <c r="Q50" s="8"/>
      <c r="R50" s="8"/>
      <c r="S50" s="8"/>
      <c r="T50" s="8"/>
      <c r="U50" s="8"/>
      <c r="V50" s="8"/>
      <c r="W50" s="8"/>
      <c r="X50" s="8"/>
      <c r="Y50" s="8"/>
      <c r="Z50" s="8"/>
      <c r="AA50" s="8"/>
      <c r="AB50" s="8"/>
      <c r="AC50" s="8"/>
    </row>
    <row r="51" spans="1:29" s="7" customFormat="1" ht="26.25" customHeight="1" x14ac:dyDescent="0.15">
      <c r="A51" s="62" t="s">
        <v>26</v>
      </c>
      <c r="B51" s="80" t="s">
        <v>27</v>
      </c>
      <c r="C51" s="80"/>
      <c r="D51" s="80"/>
      <c r="E51" s="80"/>
      <c r="F51" s="80"/>
      <c r="G51" s="80"/>
      <c r="H51" s="80"/>
      <c r="I51" s="80"/>
      <c r="J51" s="80"/>
      <c r="K51" s="80"/>
      <c r="Q51" s="8"/>
      <c r="R51" s="8"/>
      <c r="S51" s="8"/>
      <c r="T51" s="8"/>
      <c r="U51" s="8"/>
      <c r="V51" s="8"/>
      <c r="W51" s="8"/>
      <c r="X51" s="8"/>
      <c r="Y51" s="8"/>
      <c r="Z51" s="8"/>
      <c r="AA51" s="8"/>
      <c r="AB51" s="8"/>
      <c r="AC51" s="8"/>
    </row>
    <row r="52" spans="1:29" s="7" customFormat="1" ht="26.25" customHeight="1" x14ac:dyDescent="0.15">
      <c r="A52" s="62"/>
      <c r="B52" s="80" t="s">
        <v>28</v>
      </c>
      <c r="C52" s="80"/>
      <c r="D52" s="80"/>
      <c r="E52" s="80"/>
      <c r="F52" s="80"/>
      <c r="G52" s="80"/>
      <c r="H52" s="80"/>
      <c r="I52" s="80"/>
      <c r="J52" s="80"/>
      <c r="K52" s="61"/>
      <c r="Q52" s="8"/>
      <c r="R52" s="8"/>
      <c r="S52" s="8"/>
      <c r="T52" s="8"/>
      <c r="U52" s="8"/>
      <c r="V52" s="8"/>
      <c r="W52" s="8"/>
      <c r="X52" s="8"/>
      <c r="Y52" s="8"/>
      <c r="Z52" s="8"/>
      <c r="AA52" s="8"/>
      <c r="AB52" s="8"/>
      <c r="AC52" s="8"/>
    </row>
    <row r="53" spans="1:29" s="7" customFormat="1" ht="26.25" customHeight="1" x14ac:dyDescent="0.15">
      <c r="B53" s="80"/>
      <c r="C53" s="80"/>
      <c r="D53" s="80"/>
      <c r="E53" s="80"/>
      <c r="F53" s="80"/>
      <c r="G53" s="80"/>
      <c r="H53" s="80"/>
      <c r="I53" s="80"/>
      <c r="J53" s="80"/>
      <c r="K53" s="61"/>
      <c r="Q53" s="8"/>
      <c r="R53" s="8"/>
      <c r="S53" s="8"/>
      <c r="T53" s="8"/>
      <c r="U53" s="8"/>
      <c r="V53" s="8"/>
      <c r="W53" s="8"/>
      <c r="X53" s="8"/>
      <c r="Y53" s="8"/>
      <c r="Z53" s="8"/>
      <c r="AA53" s="8"/>
      <c r="AB53" s="8"/>
      <c r="AC53" s="8"/>
    </row>
    <row r="54" spans="1:29" s="7" customFormat="1" ht="26.25" customHeight="1" x14ac:dyDescent="0.15">
      <c r="K54" s="61"/>
      <c r="Q54" s="8"/>
      <c r="R54" s="8"/>
      <c r="S54" s="8"/>
      <c r="T54" s="8"/>
      <c r="U54" s="8"/>
      <c r="V54" s="8"/>
      <c r="W54" s="8"/>
      <c r="X54" s="8"/>
      <c r="Y54" s="8"/>
      <c r="Z54" s="8"/>
      <c r="AA54" s="8"/>
      <c r="AB54" s="8"/>
      <c r="AC54" s="8"/>
    </row>
    <row r="55" spans="1:29" s="7" customFormat="1" ht="26.25" customHeight="1" x14ac:dyDescent="0.15">
      <c r="A55" s="22" t="s">
        <v>31</v>
      </c>
      <c r="B55" s="80" t="s">
        <v>30</v>
      </c>
      <c r="C55" s="80"/>
      <c r="D55" s="80"/>
      <c r="E55" s="80"/>
      <c r="F55" s="80"/>
      <c r="G55" s="80"/>
      <c r="H55" s="80"/>
      <c r="I55" s="80"/>
      <c r="J55" s="80"/>
      <c r="K55" s="61"/>
      <c r="Q55" s="8"/>
      <c r="R55" s="8"/>
      <c r="S55" s="8"/>
      <c r="T55" s="8"/>
      <c r="U55" s="8"/>
      <c r="V55" s="8"/>
      <c r="W55" s="8"/>
      <c r="X55" s="8"/>
      <c r="Y55" s="8"/>
      <c r="Z55" s="8"/>
      <c r="AA55" s="8"/>
      <c r="AB55" s="8"/>
      <c r="AC55" s="8"/>
    </row>
    <row r="56" spans="1:29" s="7" customFormat="1" ht="26.25" customHeight="1" x14ac:dyDescent="0.15">
      <c r="B56" s="80" t="s">
        <v>29</v>
      </c>
      <c r="C56" s="80"/>
      <c r="D56" s="80"/>
      <c r="E56" s="80"/>
      <c r="F56" s="80"/>
      <c r="G56" s="80"/>
      <c r="H56" s="80"/>
      <c r="I56" s="80"/>
      <c r="J56" s="80"/>
      <c r="K56" s="80"/>
      <c r="Q56" s="8"/>
      <c r="R56" s="8"/>
      <c r="S56" s="8"/>
      <c r="T56" s="8"/>
      <c r="U56" s="8"/>
      <c r="V56" s="8"/>
      <c r="W56" s="8"/>
      <c r="X56" s="8"/>
      <c r="Y56" s="8"/>
      <c r="Z56" s="8"/>
      <c r="AA56" s="8"/>
      <c r="AB56" s="8"/>
      <c r="AC56" s="8"/>
    </row>
    <row r="57" spans="1:29" s="7" customFormat="1" ht="26.25" customHeight="1" x14ac:dyDescent="0.15">
      <c r="K57" s="61"/>
      <c r="Q57" s="8"/>
      <c r="R57" s="8"/>
      <c r="S57" s="8"/>
      <c r="T57" s="8"/>
      <c r="U57" s="8"/>
      <c r="V57" s="8"/>
      <c r="W57" s="8"/>
      <c r="X57" s="8"/>
      <c r="Y57" s="8"/>
      <c r="Z57" s="8"/>
      <c r="AA57" s="8"/>
      <c r="AB57" s="8"/>
      <c r="AC57" s="8"/>
    </row>
    <row r="58" spans="1:29" s="7" customFormat="1" ht="26.25" customHeight="1" x14ac:dyDescent="0.15">
      <c r="A58" s="22" t="s">
        <v>33</v>
      </c>
      <c r="B58" s="80" t="s">
        <v>32</v>
      </c>
      <c r="C58" s="80"/>
      <c r="D58" s="80"/>
      <c r="E58" s="80"/>
      <c r="F58" s="80"/>
      <c r="G58" s="80"/>
      <c r="H58" s="80"/>
      <c r="I58" s="80"/>
      <c r="J58" s="80"/>
      <c r="Q58" s="8"/>
      <c r="R58" s="8"/>
      <c r="S58" s="8"/>
      <c r="T58" s="8"/>
      <c r="U58" s="8"/>
      <c r="V58" s="8"/>
      <c r="W58" s="8"/>
      <c r="X58" s="8"/>
      <c r="Y58" s="8"/>
      <c r="Z58" s="8"/>
      <c r="AA58" s="8"/>
      <c r="AB58" s="8"/>
      <c r="AC58" s="8"/>
    </row>
    <row r="59" spans="1:29" s="7" customFormat="1" ht="26.25" customHeight="1" x14ac:dyDescent="0.15">
      <c r="A59" s="22"/>
      <c r="B59" s="80"/>
      <c r="C59" s="80"/>
      <c r="D59" s="80"/>
      <c r="E59" s="80"/>
      <c r="F59" s="80"/>
      <c r="G59" s="80"/>
      <c r="H59" s="80"/>
      <c r="I59" s="80"/>
      <c r="J59" s="80"/>
      <c r="Q59" s="8"/>
      <c r="R59" s="8"/>
      <c r="S59" s="8"/>
      <c r="T59" s="8"/>
      <c r="U59" s="8"/>
      <c r="V59" s="8"/>
      <c r="W59" s="8"/>
      <c r="X59" s="8"/>
      <c r="Y59" s="8"/>
      <c r="Z59" s="8"/>
      <c r="AA59" s="8"/>
      <c r="AB59" s="8"/>
      <c r="AC59" s="8"/>
    </row>
    <row r="60" spans="1:29" s="7" customFormat="1" ht="26.25" customHeight="1" x14ac:dyDescent="0.15">
      <c r="B60" s="80"/>
      <c r="C60" s="80"/>
      <c r="D60" s="80"/>
      <c r="E60" s="80"/>
      <c r="F60" s="80"/>
      <c r="G60" s="80"/>
      <c r="H60" s="80"/>
      <c r="I60" s="80"/>
      <c r="J60" s="80"/>
      <c r="Q60" s="8"/>
      <c r="R60" s="8"/>
      <c r="S60" s="8"/>
      <c r="T60" s="8"/>
      <c r="U60" s="8"/>
      <c r="V60" s="8"/>
      <c r="W60" s="8"/>
      <c r="X60" s="8"/>
      <c r="Y60" s="8"/>
      <c r="Z60" s="8"/>
      <c r="AA60" s="8"/>
      <c r="AB60" s="8"/>
      <c r="AC60" s="8"/>
    </row>
    <row r="61" spans="1:29" s="7" customFormat="1" ht="26.25" customHeight="1" x14ac:dyDescent="0.15">
      <c r="K61" s="61"/>
      <c r="Q61" s="8"/>
      <c r="R61" s="8"/>
      <c r="S61" s="8"/>
      <c r="T61" s="8"/>
      <c r="U61" s="8"/>
      <c r="V61" s="8"/>
      <c r="W61" s="8"/>
      <c r="X61" s="8"/>
      <c r="Y61" s="8"/>
      <c r="Z61" s="8"/>
      <c r="AA61" s="8"/>
      <c r="AB61" s="8"/>
      <c r="AC61" s="8"/>
    </row>
    <row r="62" spans="1:29" s="7" customFormat="1" ht="26.25" customHeight="1" x14ac:dyDescent="0.15">
      <c r="B62" s="80" t="s">
        <v>35</v>
      </c>
      <c r="C62" s="80"/>
      <c r="D62" s="80"/>
      <c r="E62" s="80"/>
      <c r="F62" s="80"/>
      <c r="G62" s="80"/>
      <c r="H62" s="80"/>
      <c r="I62" s="80"/>
      <c r="J62" s="80"/>
      <c r="K62" s="61"/>
      <c r="Q62" s="8"/>
      <c r="R62" s="8"/>
      <c r="S62" s="8"/>
      <c r="T62" s="8"/>
      <c r="U62" s="8"/>
      <c r="V62" s="8"/>
      <c r="W62" s="8"/>
      <c r="X62" s="8"/>
      <c r="Y62" s="8"/>
      <c r="Z62" s="8"/>
      <c r="AA62" s="8"/>
      <c r="AB62" s="8"/>
      <c r="AC62" s="8"/>
    </row>
    <row r="63" spans="1:29" s="7" customFormat="1" ht="26.25" customHeight="1" x14ac:dyDescent="0.15">
      <c r="C63" s="62" t="s">
        <v>34</v>
      </c>
      <c r="D63" s="105"/>
      <c r="E63" s="106"/>
      <c r="F63" s="106"/>
      <c r="G63" s="106"/>
      <c r="H63" s="106"/>
      <c r="I63" s="106"/>
      <c r="J63" s="107"/>
      <c r="K63" s="61"/>
      <c r="Q63" s="8"/>
      <c r="R63" s="8"/>
      <c r="S63" s="8"/>
      <c r="T63" s="8"/>
      <c r="U63" s="8"/>
      <c r="V63" s="8"/>
      <c r="W63" s="8"/>
      <c r="X63" s="8"/>
      <c r="Y63" s="8"/>
      <c r="Z63" s="8"/>
      <c r="AA63" s="8"/>
      <c r="AB63" s="8"/>
      <c r="AC63" s="8"/>
    </row>
    <row r="64" spans="1:29" s="7" customFormat="1" ht="26.25" customHeight="1" x14ac:dyDescent="0.15">
      <c r="D64" s="108"/>
      <c r="E64" s="109"/>
      <c r="F64" s="109"/>
      <c r="G64" s="109"/>
      <c r="H64" s="109"/>
      <c r="I64" s="109"/>
      <c r="J64" s="110"/>
      <c r="K64" s="61"/>
      <c r="Q64" s="8"/>
      <c r="R64" s="8"/>
      <c r="S64" s="8"/>
      <c r="T64" s="8"/>
      <c r="U64" s="8"/>
      <c r="V64" s="8"/>
      <c r="W64" s="8"/>
      <c r="X64" s="8"/>
      <c r="Y64" s="8"/>
      <c r="Z64" s="8"/>
      <c r="AA64" s="8"/>
      <c r="AB64" s="8"/>
      <c r="AC64" s="8"/>
    </row>
    <row r="65" spans="2:29" s="7" customFormat="1" ht="26.25" customHeight="1" x14ac:dyDescent="0.15">
      <c r="D65" s="108"/>
      <c r="E65" s="109"/>
      <c r="F65" s="109"/>
      <c r="G65" s="109"/>
      <c r="H65" s="109"/>
      <c r="I65" s="109"/>
      <c r="J65" s="110"/>
      <c r="K65" s="61"/>
      <c r="Q65" s="8"/>
      <c r="R65" s="8"/>
      <c r="S65" s="8"/>
      <c r="T65" s="8"/>
      <c r="U65" s="8"/>
      <c r="V65" s="8"/>
      <c r="W65" s="8"/>
      <c r="X65" s="8"/>
      <c r="Y65" s="8"/>
      <c r="Z65" s="8"/>
      <c r="AA65" s="8"/>
      <c r="AB65" s="8"/>
      <c r="AC65" s="8"/>
    </row>
    <row r="66" spans="2:29" s="7" customFormat="1" ht="26.25" customHeight="1" x14ac:dyDescent="0.15">
      <c r="D66" s="111"/>
      <c r="E66" s="112"/>
      <c r="F66" s="112"/>
      <c r="G66" s="112"/>
      <c r="H66" s="112"/>
      <c r="I66" s="112"/>
      <c r="J66" s="113"/>
      <c r="K66" s="61"/>
      <c r="Q66" s="8"/>
      <c r="R66" s="8"/>
      <c r="S66" s="8"/>
      <c r="T66" s="8"/>
      <c r="U66" s="8"/>
      <c r="V66" s="8"/>
      <c r="W66" s="8"/>
      <c r="X66" s="8"/>
      <c r="Y66" s="8"/>
      <c r="Z66" s="8"/>
      <c r="AA66" s="8"/>
      <c r="AB66" s="8"/>
      <c r="AC66" s="8"/>
    </row>
    <row r="67" spans="2:29" s="7" customFormat="1" ht="26.25" customHeight="1" x14ac:dyDescent="0.15">
      <c r="D67" s="80" t="s">
        <v>36</v>
      </c>
      <c r="E67" s="80"/>
      <c r="F67" s="80"/>
      <c r="G67" s="80"/>
      <c r="H67" s="80"/>
      <c r="I67" s="80"/>
      <c r="J67" s="80"/>
      <c r="K67" s="61"/>
      <c r="Q67" s="8"/>
      <c r="R67" s="8"/>
      <c r="S67" s="8"/>
      <c r="T67" s="8"/>
      <c r="U67" s="8"/>
      <c r="V67" s="8"/>
      <c r="W67" s="8"/>
      <c r="X67" s="8"/>
      <c r="Y67" s="8"/>
      <c r="Z67" s="8"/>
      <c r="AA67" s="8"/>
      <c r="AB67" s="8"/>
      <c r="AC67" s="8"/>
    </row>
    <row r="68" spans="2:29" s="7" customFormat="1" ht="26.25" customHeight="1" x14ac:dyDescent="0.15">
      <c r="K68" s="61"/>
      <c r="Q68" s="8"/>
      <c r="R68" s="8"/>
      <c r="S68" s="8"/>
      <c r="T68" s="8"/>
      <c r="U68" s="8"/>
      <c r="V68" s="8"/>
      <c r="W68" s="8"/>
      <c r="X68" s="8"/>
      <c r="Y68" s="8"/>
      <c r="Z68" s="8"/>
      <c r="AA68" s="8"/>
      <c r="AB68" s="8"/>
      <c r="AC68" s="8"/>
    </row>
    <row r="69" spans="2:29" s="7" customFormat="1" ht="26.25" customHeight="1" x14ac:dyDescent="0.15">
      <c r="B69" s="80" t="s">
        <v>37</v>
      </c>
      <c r="C69" s="80"/>
      <c r="D69" s="80"/>
      <c r="E69" s="80"/>
      <c r="F69" s="80"/>
      <c r="G69" s="80"/>
      <c r="H69" s="80"/>
      <c r="I69" s="80"/>
      <c r="J69" s="80"/>
      <c r="K69" s="61"/>
      <c r="Q69" s="8"/>
      <c r="R69" s="8"/>
      <c r="S69" s="8"/>
      <c r="T69" s="8"/>
      <c r="U69" s="8"/>
      <c r="V69" s="8"/>
      <c r="W69" s="8"/>
      <c r="X69" s="8"/>
      <c r="Y69" s="8"/>
      <c r="Z69" s="8"/>
      <c r="AA69" s="8"/>
      <c r="AB69" s="8"/>
      <c r="AC69" s="8"/>
    </row>
    <row r="70" spans="2:29" s="7" customFormat="1" ht="26.25" customHeight="1" x14ac:dyDescent="0.15">
      <c r="C70" s="62" t="s">
        <v>34</v>
      </c>
      <c r="D70" s="105"/>
      <c r="E70" s="106"/>
      <c r="F70" s="106"/>
      <c r="G70" s="106"/>
      <c r="H70" s="106"/>
      <c r="I70" s="106"/>
      <c r="J70" s="107"/>
      <c r="K70" s="61"/>
      <c r="Q70" s="8"/>
      <c r="R70" s="8"/>
      <c r="S70" s="8"/>
      <c r="T70" s="8"/>
      <c r="U70" s="8"/>
      <c r="V70" s="8"/>
      <c r="W70" s="8"/>
      <c r="X70" s="8"/>
      <c r="Y70" s="8"/>
      <c r="Z70" s="8"/>
      <c r="AA70" s="8"/>
      <c r="AB70" s="8"/>
      <c r="AC70" s="8"/>
    </row>
    <row r="71" spans="2:29" s="7" customFormat="1" ht="26.25" customHeight="1" x14ac:dyDescent="0.15">
      <c r="D71" s="108"/>
      <c r="E71" s="109"/>
      <c r="F71" s="109"/>
      <c r="G71" s="109"/>
      <c r="H71" s="109"/>
      <c r="I71" s="109"/>
      <c r="J71" s="110"/>
      <c r="K71" s="61"/>
      <c r="Q71" s="8"/>
      <c r="R71" s="8"/>
      <c r="S71" s="8"/>
      <c r="T71" s="8"/>
      <c r="U71" s="8"/>
      <c r="V71" s="8"/>
      <c r="W71" s="8"/>
      <c r="X71" s="8"/>
      <c r="Y71" s="8"/>
      <c r="Z71" s="8"/>
      <c r="AA71" s="8"/>
      <c r="AB71" s="8"/>
      <c r="AC71" s="8"/>
    </row>
    <row r="72" spans="2:29" s="7" customFormat="1" ht="26.25" customHeight="1" x14ac:dyDescent="0.15">
      <c r="D72" s="108"/>
      <c r="E72" s="109"/>
      <c r="F72" s="109"/>
      <c r="G72" s="109"/>
      <c r="H72" s="109"/>
      <c r="I72" s="109"/>
      <c r="J72" s="110"/>
      <c r="K72" s="61"/>
      <c r="Q72" s="8"/>
      <c r="R72" s="8"/>
      <c r="S72" s="8"/>
      <c r="T72" s="8"/>
      <c r="U72" s="8"/>
      <c r="V72" s="8"/>
      <c r="W72" s="8"/>
      <c r="X72" s="8"/>
      <c r="Y72" s="8"/>
      <c r="Z72" s="8"/>
      <c r="AA72" s="8"/>
      <c r="AB72" s="8"/>
      <c r="AC72" s="8"/>
    </row>
    <row r="73" spans="2:29" s="7" customFormat="1" ht="26.25" customHeight="1" x14ac:dyDescent="0.15">
      <c r="D73" s="111"/>
      <c r="E73" s="112"/>
      <c r="F73" s="112"/>
      <c r="G73" s="112"/>
      <c r="H73" s="112"/>
      <c r="I73" s="112"/>
      <c r="J73" s="113"/>
      <c r="K73" s="61"/>
      <c r="Q73" s="8"/>
      <c r="R73" s="8"/>
      <c r="S73" s="8"/>
      <c r="T73" s="8"/>
      <c r="U73" s="8"/>
      <c r="V73" s="8"/>
      <c r="W73" s="8"/>
      <c r="X73" s="8"/>
      <c r="Y73" s="8"/>
      <c r="Z73" s="8"/>
      <c r="AA73" s="8"/>
      <c r="AB73" s="8"/>
      <c r="AC73" s="8"/>
    </row>
    <row r="74" spans="2:29" s="7" customFormat="1" ht="26.25" customHeight="1" x14ac:dyDescent="0.15">
      <c r="K74" s="61"/>
      <c r="Q74" s="8"/>
      <c r="R74" s="8"/>
      <c r="S74" s="8"/>
      <c r="T74" s="8"/>
      <c r="U74" s="8"/>
      <c r="V74" s="8"/>
      <c r="W74" s="8"/>
      <c r="X74" s="8"/>
      <c r="Y74" s="8"/>
      <c r="Z74" s="8"/>
      <c r="AA74" s="8"/>
      <c r="AB74" s="8"/>
      <c r="AC74" s="8"/>
    </row>
    <row r="75" spans="2:29" s="7" customFormat="1" ht="26.25" customHeight="1" x14ac:dyDescent="0.15">
      <c r="D75" s="114" t="s">
        <v>38</v>
      </c>
      <c r="E75" s="114"/>
      <c r="F75" s="114"/>
      <c r="G75" s="114"/>
      <c r="H75" s="114"/>
      <c r="I75" s="114"/>
      <c r="J75" s="114"/>
      <c r="K75" s="61"/>
      <c r="Q75" s="8"/>
      <c r="R75" s="8"/>
      <c r="S75" s="8"/>
      <c r="T75" s="8"/>
      <c r="U75" s="8"/>
      <c r="V75" s="8"/>
      <c r="W75" s="8"/>
      <c r="X75" s="8"/>
      <c r="Y75" s="8"/>
      <c r="Z75" s="8"/>
      <c r="AA75" s="8"/>
      <c r="AB75" s="8"/>
      <c r="AC75" s="8"/>
    </row>
    <row r="76" spans="2:29" s="7" customFormat="1" ht="26.25" customHeight="1" x14ac:dyDescent="0.15">
      <c r="K76" s="61"/>
      <c r="Q76" s="8"/>
      <c r="R76" s="8"/>
      <c r="S76" s="8"/>
      <c r="T76" s="8"/>
      <c r="U76" s="8"/>
      <c r="V76" s="8"/>
      <c r="W76" s="8"/>
      <c r="X76" s="8"/>
      <c r="Y76" s="8"/>
      <c r="Z76" s="8"/>
      <c r="AA76" s="8"/>
      <c r="AB76" s="8"/>
      <c r="AC76" s="8"/>
    </row>
    <row r="77" spans="2:29" s="7" customFormat="1" ht="26.25" customHeight="1" x14ac:dyDescent="0.15">
      <c r="E77" s="8"/>
      <c r="F77" s="95" t="s">
        <v>53</v>
      </c>
      <c r="G77" s="95"/>
      <c r="H77" s="101" t="s">
        <v>43</v>
      </c>
      <c r="I77" s="101"/>
      <c r="J77" s="101"/>
      <c r="K77" s="101"/>
      <c r="L77" s="101"/>
      <c r="M77" s="8"/>
      <c r="Q77" s="8"/>
      <c r="R77" s="8"/>
      <c r="S77" s="8"/>
      <c r="T77" s="8"/>
      <c r="U77" s="8"/>
      <c r="V77" s="8"/>
      <c r="W77" s="8"/>
      <c r="X77" s="8"/>
      <c r="Y77" s="8"/>
      <c r="Z77" s="8"/>
      <c r="AA77" s="8"/>
      <c r="AB77" s="8"/>
      <c r="AC77" s="8"/>
    </row>
    <row r="78" spans="2:29" s="7" customFormat="1" ht="26.25" customHeight="1" x14ac:dyDescent="0.15">
      <c r="E78" s="8"/>
      <c r="F78" s="95" t="s">
        <v>39</v>
      </c>
      <c r="G78" s="95"/>
      <c r="H78" s="102" t="s">
        <v>92</v>
      </c>
      <c r="I78" s="102"/>
      <c r="J78" s="102"/>
      <c r="K78" s="102"/>
      <c r="L78" s="102"/>
      <c r="M78" s="8"/>
      <c r="Q78" s="8"/>
      <c r="R78" s="8"/>
      <c r="S78" s="8"/>
      <c r="T78" s="8"/>
      <c r="U78" s="8"/>
      <c r="V78" s="8"/>
      <c r="W78" s="8"/>
      <c r="X78" s="8"/>
      <c r="Y78" s="8"/>
      <c r="Z78" s="8"/>
      <c r="AA78" s="8"/>
      <c r="AB78" s="8"/>
      <c r="AC78" s="8"/>
    </row>
    <row r="79" spans="2:29" s="7" customFormat="1" ht="26.25" customHeight="1" x14ac:dyDescent="0.15">
      <c r="E79" s="8"/>
      <c r="F79" s="98" t="s">
        <v>51</v>
      </c>
      <c r="G79" s="98"/>
      <c r="H79" s="103" t="s">
        <v>44</v>
      </c>
      <c r="I79" s="103"/>
      <c r="J79" s="103"/>
      <c r="K79" s="103"/>
      <c r="L79" s="36" t="s">
        <v>40</v>
      </c>
      <c r="M79" s="8"/>
      <c r="Q79" s="8"/>
      <c r="R79" s="8"/>
      <c r="S79" s="8"/>
      <c r="T79" s="8"/>
      <c r="U79" s="8"/>
      <c r="V79" s="8"/>
      <c r="W79" s="8"/>
      <c r="X79" s="8"/>
      <c r="Y79" s="8"/>
      <c r="Z79" s="8"/>
      <c r="AA79" s="8"/>
      <c r="AB79" s="8"/>
      <c r="AC79" s="8"/>
    </row>
    <row r="80" spans="2:29" s="7" customFormat="1" ht="26.25" customHeight="1" x14ac:dyDescent="0.15">
      <c r="E80" s="8"/>
      <c r="F80" s="93" t="s">
        <v>52</v>
      </c>
      <c r="G80" s="93"/>
      <c r="H80" s="103"/>
      <c r="I80" s="103"/>
      <c r="J80" s="103"/>
      <c r="K80" s="23"/>
      <c r="L80" s="64"/>
      <c r="M80" s="8"/>
      <c r="Q80" s="8"/>
      <c r="R80" s="8"/>
      <c r="S80" s="8"/>
      <c r="T80" s="8"/>
      <c r="U80" s="8"/>
      <c r="V80" s="8"/>
      <c r="W80" s="8"/>
      <c r="X80" s="8"/>
      <c r="Y80" s="8"/>
      <c r="Z80" s="8"/>
      <c r="AA80" s="8"/>
      <c r="AB80" s="8"/>
      <c r="AC80" s="8"/>
    </row>
    <row r="81" spans="1:29" ht="26.25" customHeight="1" x14ac:dyDescent="0.15"/>
    <row r="82" spans="1:29" ht="21" customHeight="1" x14ac:dyDescent="0.15">
      <c r="K82" s="7"/>
      <c r="L82" s="61"/>
      <c r="N82" s="99" t="s">
        <v>45</v>
      </c>
      <c r="O82" s="99"/>
      <c r="Q82" s="7"/>
    </row>
    <row r="83" spans="1:29" ht="21" customHeight="1" x14ac:dyDescent="0.15">
      <c r="K83" s="89" t="s">
        <v>87</v>
      </c>
      <c r="L83" s="89"/>
      <c r="M83" s="100"/>
      <c r="N83" s="100"/>
      <c r="O83" s="100"/>
      <c r="Q83" s="7"/>
    </row>
    <row r="84" spans="1:29" ht="21" customHeight="1" x14ac:dyDescent="0.15"/>
    <row r="85" spans="1:29" ht="21" customHeight="1" x14ac:dyDescent="0.15">
      <c r="A85" s="7" t="s">
        <v>48</v>
      </c>
      <c r="B85" s="92" t="s">
        <v>49</v>
      </c>
      <c r="C85" s="92"/>
      <c r="D85" s="62" t="s">
        <v>50</v>
      </c>
      <c r="J85" s="61"/>
      <c r="K85" s="7"/>
      <c r="P85" s="8"/>
    </row>
    <row r="86" spans="1:29" ht="21" customHeight="1" x14ac:dyDescent="0.15">
      <c r="I86" s="95" t="s">
        <v>53</v>
      </c>
      <c r="J86" s="95"/>
      <c r="K86" s="96" t="str">
        <f>H77</f>
        <v>東根市〇〇×丁目×番×号</v>
      </c>
      <c r="L86" s="96"/>
      <c r="M86" s="96"/>
      <c r="N86" s="96"/>
      <c r="O86" s="96"/>
      <c r="Q86" s="7"/>
    </row>
    <row r="87" spans="1:29" ht="21" customHeight="1" x14ac:dyDescent="0.15">
      <c r="I87" s="95" t="s">
        <v>39</v>
      </c>
      <c r="J87" s="95"/>
      <c r="K87" s="97" t="str">
        <f>H78</f>
        <v>医療法人××　〇〇クリニック</v>
      </c>
      <c r="L87" s="97"/>
      <c r="M87" s="97"/>
      <c r="N87" s="97"/>
      <c r="O87" s="97"/>
      <c r="Q87" s="7"/>
    </row>
    <row r="88" spans="1:29" ht="21" customHeight="1" x14ac:dyDescent="0.15">
      <c r="I88" s="98" t="s">
        <v>51</v>
      </c>
      <c r="J88" s="98"/>
      <c r="K88" s="104" t="str">
        <f>H79</f>
        <v>代表理事　〇〇〇〇</v>
      </c>
      <c r="L88" s="104"/>
      <c r="M88" s="104"/>
      <c r="N88" s="104"/>
      <c r="O88" s="36" t="s">
        <v>40</v>
      </c>
      <c r="Q88" s="7"/>
    </row>
    <row r="89" spans="1:29" ht="21" customHeight="1" x14ac:dyDescent="0.15">
      <c r="I89" s="93" t="s">
        <v>52</v>
      </c>
      <c r="J89" s="93"/>
      <c r="K89" s="94">
        <f>H80</f>
        <v>0</v>
      </c>
      <c r="L89" s="94"/>
      <c r="M89" s="94"/>
      <c r="N89" s="23"/>
      <c r="O89" s="64"/>
      <c r="Q89" s="7"/>
    </row>
    <row r="90" spans="1:29" ht="21" customHeight="1" x14ac:dyDescent="0.15"/>
    <row r="91" spans="1:29" ht="21" customHeight="1" x14ac:dyDescent="0.15"/>
    <row r="92" spans="1:29" ht="21" customHeight="1" x14ac:dyDescent="0.15">
      <c r="A92" s="85" t="s">
        <v>54</v>
      </c>
      <c r="B92" s="85"/>
      <c r="C92" s="85"/>
      <c r="D92" s="85"/>
      <c r="E92" s="85"/>
      <c r="F92" s="85"/>
      <c r="G92" s="85"/>
      <c r="H92" s="85"/>
      <c r="I92" s="85"/>
      <c r="J92" s="85"/>
      <c r="K92" s="85"/>
      <c r="L92" s="85"/>
      <c r="M92" s="85"/>
      <c r="N92" s="85"/>
      <c r="O92" s="85"/>
    </row>
    <row r="93" spans="1:29" ht="21" customHeight="1" x14ac:dyDescent="0.15">
      <c r="A93" s="24"/>
      <c r="B93" s="24"/>
      <c r="C93" s="24"/>
      <c r="D93" s="24"/>
      <c r="E93" s="24"/>
      <c r="F93" s="24"/>
      <c r="G93" s="24"/>
      <c r="H93" s="24"/>
      <c r="I93" s="24"/>
      <c r="J93" s="24"/>
      <c r="K93" s="24"/>
      <c r="L93" s="24"/>
      <c r="M93" s="24"/>
      <c r="N93" s="24"/>
      <c r="O93" s="24"/>
      <c r="P93" s="24"/>
      <c r="Q93" s="24"/>
      <c r="R93" s="24"/>
      <c r="S93" s="24"/>
      <c r="T93" s="24"/>
      <c r="U93" s="24"/>
      <c r="V93" s="24"/>
      <c r="W93" s="24"/>
      <c r="X93" s="24"/>
      <c r="Y93" s="24"/>
      <c r="Z93" s="24"/>
      <c r="AA93" s="24"/>
      <c r="AB93" s="24"/>
      <c r="AC93" s="24"/>
    </row>
    <row r="94" spans="1:29" ht="21" customHeight="1" x14ac:dyDescent="0.15">
      <c r="A94" s="86" t="s">
        <v>100</v>
      </c>
      <c r="B94" s="86"/>
      <c r="C94" s="86"/>
      <c r="D94" s="86"/>
      <c r="E94" s="86"/>
      <c r="F94" s="86"/>
      <c r="G94" s="86"/>
      <c r="H94" s="86"/>
      <c r="I94" s="86"/>
      <c r="J94" s="86"/>
      <c r="K94" s="86"/>
      <c r="L94" s="86"/>
      <c r="M94" s="86"/>
      <c r="N94" s="86"/>
      <c r="O94" s="86"/>
    </row>
    <row r="95" spans="1:29" ht="21" customHeight="1" x14ac:dyDescent="0.15">
      <c r="A95" s="86"/>
      <c r="B95" s="86"/>
      <c r="C95" s="86"/>
      <c r="D95" s="86"/>
      <c r="E95" s="86"/>
      <c r="F95" s="86"/>
      <c r="G95" s="86"/>
      <c r="H95" s="86"/>
      <c r="I95" s="86"/>
      <c r="J95" s="86"/>
      <c r="K95" s="86"/>
      <c r="L95" s="86"/>
      <c r="M95" s="86"/>
      <c r="N95" s="86"/>
      <c r="O95" s="86"/>
    </row>
    <row r="96" spans="1:29" ht="21" customHeight="1" x14ac:dyDescent="0.15"/>
    <row r="97" spans="1:18" ht="21" customHeight="1" x14ac:dyDescent="0.15">
      <c r="E97" s="87" t="s">
        <v>56</v>
      </c>
      <c r="F97" s="87"/>
      <c r="G97" s="88">
        <f>H114</f>
        <v>0</v>
      </c>
      <c r="H97" s="88"/>
      <c r="I97" s="88"/>
      <c r="J97" s="25" t="s">
        <v>57</v>
      </c>
    </row>
    <row r="98" spans="1:18" ht="21" customHeight="1" x14ac:dyDescent="0.15"/>
    <row r="99" spans="1:18" ht="21" customHeight="1" x14ac:dyDescent="0.15">
      <c r="B99" s="7" t="s">
        <v>58</v>
      </c>
    </row>
    <row r="100" spans="1:18" ht="21" customHeight="1" x14ac:dyDescent="0.15">
      <c r="B100" s="80" t="s">
        <v>101</v>
      </c>
      <c r="C100" s="80"/>
      <c r="D100" s="80"/>
      <c r="E100" s="80"/>
    </row>
    <row r="101" spans="1:18" ht="21" customHeight="1" x14ac:dyDescent="0.15">
      <c r="B101" s="89" t="s">
        <v>60</v>
      </c>
      <c r="C101" s="89"/>
      <c r="D101" s="89"/>
      <c r="E101" s="90">
        <f>COUNTIFS(L7:L33,"100回以上",M7:M33,"実施")</f>
        <v>0</v>
      </c>
      <c r="F101" s="90"/>
      <c r="G101" s="60" t="s">
        <v>61</v>
      </c>
      <c r="H101" s="86" t="s">
        <v>62</v>
      </c>
      <c r="I101" s="86"/>
      <c r="J101" s="86"/>
      <c r="K101" s="86"/>
      <c r="L101" s="86"/>
      <c r="M101" s="86"/>
      <c r="N101" s="86"/>
    </row>
    <row r="102" spans="1:18" ht="21" customHeight="1" x14ac:dyDescent="0.15"/>
    <row r="103" spans="1:18" ht="21" customHeight="1" x14ac:dyDescent="0.15">
      <c r="A103" s="8"/>
      <c r="B103" s="8"/>
      <c r="D103" s="84"/>
      <c r="E103" s="84"/>
      <c r="F103" s="84" t="s">
        <v>64</v>
      </c>
      <c r="G103" s="84"/>
      <c r="H103" s="84" t="s">
        <v>66</v>
      </c>
      <c r="I103" s="84"/>
      <c r="J103" s="84"/>
      <c r="K103" s="7"/>
      <c r="M103" s="61"/>
      <c r="Q103" s="7"/>
      <c r="R103" s="7"/>
    </row>
    <row r="104" spans="1:18" ht="21" customHeight="1" x14ac:dyDescent="0.15">
      <c r="A104" s="8"/>
      <c r="B104" s="8"/>
      <c r="D104" s="91"/>
      <c r="E104" s="91"/>
      <c r="F104" s="83" t="s">
        <v>65</v>
      </c>
      <c r="G104" s="83"/>
      <c r="H104" s="83" t="s">
        <v>67</v>
      </c>
      <c r="I104" s="83"/>
      <c r="J104" s="83"/>
      <c r="K104" s="7"/>
      <c r="M104" s="61"/>
      <c r="Q104" s="7"/>
      <c r="R104" s="7"/>
    </row>
    <row r="105" spans="1:18" ht="21" customHeight="1" x14ac:dyDescent="0.15">
      <c r="A105" s="8"/>
      <c r="B105" s="8"/>
      <c r="D105" s="26">
        <v>44927</v>
      </c>
      <c r="E105" s="63" t="s">
        <v>63</v>
      </c>
      <c r="F105" s="81">
        <f>K8</f>
        <v>0</v>
      </c>
      <c r="G105" s="82"/>
      <c r="H105" s="75">
        <f>IF(AND($E$101&gt;=4,L8="100回以上",M8="実施"),F105*2000,0)</f>
        <v>0</v>
      </c>
      <c r="I105" s="75"/>
      <c r="J105" s="75"/>
      <c r="K105" s="7"/>
      <c r="M105" s="61"/>
      <c r="Q105" s="7"/>
      <c r="R105" s="7"/>
    </row>
    <row r="106" spans="1:18" ht="21" customHeight="1" x14ac:dyDescent="0.15">
      <c r="A106" s="8"/>
      <c r="B106" s="8"/>
      <c r="D106" s="26">
        <f>D105+7</f>
        <v>44934</v>
      </c>
      <c r="E106" s="63" t="s">
        <v>63</v>
      </c>
      <c r="F106" s="81">
        <f>K11</f>
        <v>0</v>
      </c>
      <c r="G106" s="82"/>
      <c r="H106" s="75">
        <f>IF(AND($E$101&gt;=4,L11="100回以上",M11="実施"),F106*2000,0)</f>
        <v>0</v>
      </c>
      <c r="I106" s="75"/>
      <c r="J106" s="75"/>
      <c r="K106" s="7"/>
      <c r="M106" s="61"/>
      <c r="Q106" s="7"/>
      <c r="R106" s="7"/>
    </row>
    <row r="107" spans="1:18" ht="21" customHeight="1" x14ac:dyDescent="0.15">
      <c r="A107" s="8"/>
      <c r="B107" s="8"/>
      <c r="D107" s="26">
        <f t="shared" ref="D107:D111" si="8">D106+7</f>
        <v>44941</v>
      </c>
      <c r="E107" s="63" t="s">
        <v>63</v>
      </c>
      <c r="F107" s="81">
        <f>K14</f>
        <v>0</v>
      </c>
      <c r="G107" s="82"/>
      <c r="H107" s="75">
        <f>IF(AND($E$101&gt;=4,L14="100回以上",M14="実施"),F107*2000,0)</f>
        <v>0</v>
      </c>
      <c r="I107" s="75"/>
      <c r="J107" s="75"/>
      <c r="K107" s="7"/>
      <c r="M107" s="61"/>
      <c r="Q107" s="7"/>
      <c r="R107" s="7"/>
    </row>
    <row r="108" spans="1:18" ht="21" customHeight="1" x14ac:dyDescent="0.15">
      <c r="A108" s="8"/>
      <c r="B108" s="8"/>
      <c r="D108" s="26">
        <f t="shared" si="8"/>
        <v>44948</v>
      </c>
      <c r="E108" s="63" t="s">
        <v>63</v>
      </c>
      <c r="F108" s="81">
        <f>K17</f>
        <v>0</v>
      </c>
      <c r="G108" s="82"/>
      <c r="H108" s="75">
        <f>IF(AND($E$101&gt;=4,L17="100回以上",M17="実施"),F108*2000,0)</f>
        <v>0</v>
      </c>
      <c r="I108" s="75"/>
      <c r="J108" s="75"/>
      <c r="K108" s="7"/>
      <c r="M108" s="61"/>
      <c r="Q108" s="7"/>
      <c r="R108" s="7"/>
    </row>
    <row r="109" spans="1:18" ht="21" customHeight="1" x14ac:dyDescent="0.15">
      <c r="A109" s="8"/>
      <c r="B109" s="8"/>
      <c r="D109" s="26">
        <f t="shared" si="8"/>
        <v>44955</v>
      </c>
      <c r="E109" s="63" t="s">
        <v>63</v>
      </c>
      <c r="F109" s="81">
        <f>K20</f>
        <v>0</v>
      </c>
      <c r="G109" s="82"/>
      <c r="H109" s="75">
        <f>IF(AND($E$101&gt;=4,L20="100回以上",M20="実施"),F109*2000,0)</f>
        <v>0</v>
      </c>
      <c r="I109" s="75"/>
      <c r="J109" s="75"/>
      <c r="K109" s="7"/>
      <c r="M109" s="61"/>
      <c r="Q109" s="7"/>
      <c r="R109" s="7"/>
    </row>
    <row r="110" spans="1:18" ht="21" customHeight="1" x14ac:dyDescent="0.15">
      <c r="A110" s="8"/>
      <c r="B110" s="8"/>
      <c r="D110" s="26">
        <f>D109+7</f>
        <v>44962</v>
      </c>
      <c r="E110" s="63" t="s">
        <v>63</v>
      </c>
      <c r="F110" s="81">
        <f>K23</f>
        <v>0</v>
      </c>
      <c r="G110" s="82"/>
      <c r="H110" s="75">
        <f>IF(AND($E$101&gt;=4,L23="100回以上",M23="実施"),F110*2000,0)</f>
        <v>0</v>
      </c>
      <c r="I110" s="75"/>
      <c r="J110" s="75"/>
      <c r="K110" s="7"/>
      <c r="M110" s="61"/>
      <c r="Q110" s="7"/>
      <c r="R110" s="7"/>
    </row>
    <row r="111" spans="1:18" ht="21" customHeight="1" x14ac:dyDescent="0.15">
      <c r="A111" s="8"/>
      <c r="B111" s="8"/>
      <c r="D111" s="26">
        <f t="shared" si="8"/>
        <v>44969</v>
      </c>
      <c r="E111" s="63" t="s">
        <v>63</v>
      </c>
      <c r="F111" s="81">
        <f>K26</f>
        <v>0</v>
      </c>
      <c r="G111" s="82"/>
      <c r="H111" s="75">
        <f>IF(AND($E$101&gt;=4,L26="100回以上",M26="実施"),F111*2000,0)</f>
        <v>0</v>
      </c>
      <c r="I111" s="75"/>
      <c r="J111" s="75"/>
      <c r="K111" s="7"/>
      <c r="M111" s="61"/>
      <c r="Q111" s="7"/>
      <c r="R111" s="7"/>
    </row>
    <row r="112" spans="1:18" ht="21" customHeight="1" x14ac:dyDescent="0.15">
      <c r="A112" s="8"/>
      <c r="B112" s="8"/>
      <c r="D112" s="26">
        <f>D111+7</f>
        <v>44976</v>
      </c>
      <c r="E112" s="63" t="s">
        <v>63</v>
      </c>
      <c r="F112" s="81">
        <f>K29</f>
        <v>0</v>
      </c>
      <c r="G112" s="82"/>
      <c r="H112" s="75">
        <f>IF(AND($E$101&gt;=4,L29="100回以上",M29="実施"),F112*2000,0)</f>
        <v>0</v>
      </c>
      <c r="I112" s="75"/>
      <c r="J112" s="75"/>
      <c r="K112" s="7"/>
      <c r="M112" s="61"/>
      <c r="Q112" s="7"/>
      <c r="R112" s="7"/>
    </row>
    <row r="113" spans="1:29" ht="21" customHeight="1" x14ac:dyDescent="0.15">
      <c r="A113" s="8"/>
      <c r="B113" s="8"/>
      <c r="D113" s="26">
        <f>D112+7</f>
        <v>44983</v>
      </c>
      <c r="E113" s="63" t="s">
        <v>63</v>
      </c>
      <c r="F113" s="81">
        <f>K32</f>
        <v>0</v>
      </c>
      <c r="G113" s="82"/>
      <c r="H113" s="75">
        <f>IF(AND($E$101&gt;=4,L30="100回以上",M30="実施"),F113*2000,0)</f>
        <v>0</v>
      </c>
      <c r="I113" s="75"/>
      <c r="J113" s="75"/>
      <c r="K113" s="7"/>
      <c r="M113" s="61"/>
      <c r="Q113" s="7"/>
      <c r="R113" s="7"/>
    </row>
    <row r="114" spans="1:29" ht="21" customHeight="1" x14ac:dyDescent="0.15">
      <c r="B114" s="27"/>
      <c r="D114" s="71" t="s">
        <v>68</v>
      </c>
      <c r="E114" s="73"/>
      <c r="F114" s="74">
        <f>SUM(F105:G113)</f>
        <v>0</v>
      </c>
      <c r="G114" s="74"/>
      <c r="H114" s="75">
        <f>SUM(H105:J113)</f>
        <v>0</v>
      </c>
      <c r="I114" s="75"/>
      <c r="J114" s="75"/>
    </row>
    <row r="115" spans="1:29" ht="21" customHeight="1" x14ac:dyDescent="0.15">
      <c r="F115" s="28"/>
      <c r="G115" s="28"/>
    </row>
    <row r="116" spans="1:29" ht="21" customHeight="1" x14ac:dyDescent="0.15">
      <c r="C116" s="80" t="s">
        <v>69</v>
      </c>
      <c r="D116" s="80"/>
      <c r="E116" s="80"/>
      <c r="F116" s="80"/>
      <c r="G116" s="80"/>
      <c r="H116" s="80"/>
      <c r="I116" s="80"/>
      <c r="J116" s="80"/>
    </row>
    <row r="117" spans="1:29" s="7" customFormat="1" ht="21" customHeight="1" x14ac:dyDescent="0.15">
      <c r="D117" s="79" t="s">
        <v>47</v>
      </c>
      <c r="E117" s="79"/>
      <c r="F117" s="69"/>
      <c r="G117" s="69"/>
      <c r="H117" s="69"/>
      <c r="I117" s="69"/>
      <c r="J117" s="69"/>
      <c r="K117" s="61"/>
      <c r="Q117" s="8"/>
      <c r="R117" s="8"/>
      <c r="S117" s="8"/>
      <c r="T117" s="8"/>
      <c r="U117" s="8"/>
      <c r="V117" s="8"/>
      <c r="W117" s="8"/>
      <c r="X117" s="8"/>
      <c r="Y117" s="8"/>
      <c r="Z117" s="8"/>
      <c r="AA117" s="8"/>
      <c r="AB117" s="8"/>
      <c r="AC117" s="8"/>
    </row>
    <row r="118" spans="1:29" s="7" customFormat="1" ht="21" customHeight="1" x14ac:dyDescent="0.15">
      <c r="D118" s="79" t="s">
        <v>70</v>
      </c>
      <c r="E118" s="79"/>
      <c r="F118" s="69"/>
      <c r="G118" s="69"/>
      <c r="H118" s="69"/>
      <c r="I118" s="69"/>
      <c r="J118" s="69"/>
      <c r="K118" s="61"/>
      <c r="Q118" s="8"/>
      <c r="R118" s="8"/>
      <c r="S118" s="8"/>
      <c r="T118" s="8"/>
      <c r="U118" s="8"/>
      <c r="V118" s="8"/>
      <c r="W118" s="8"/>
      <c r="X118" s="8"/>
      <c r="Y118" s="8"/>
      <c r="Z118" s="8"/>
      <c r="AA118" s="8"/>
      <c r="AB118" s="8"/>
      <c r="AC118" s="8"/>
    </row>
    <row r="119" spans="1:29" s="7" customFormat="1" ht="21" customHeight="1" x14ac:dyDescent="0.15">
      <c r="D119" s="79" t="s">
        <v>71</v>
      </c>
      <c r="E119" s="79"/>
      <c r="F119" s="69"/>
      <c r="G119" s="69"/>
      <c r="H119" s="69"/>
      <c r="I119" s="69"/>
      <c r="J119" s="69"/>
      <c r="K119" s="61"/>
      <c r="Q119" s="8"/>
      <c r="R119" s="8"/>
      <c r="S119" s="8"/>
      <c r="T119" s="8"/>
      <c r="U119" s="8"/>
      <c r="V119" s="8"/>
      <c r="W119" s="8"/>
      <c r="X119" s="8"/>
      <c r="Y119" s="8"/>
      <c r="Z119" s="8"/>
      <c r="AA119" s="8"/>
      <c r="AB119" s="8"/>
      <c r="AC119" s="8"/>
    </row>
    <row r="120" spans="1:29" s="7" customFormat="1" ht="21" customHeight="1" x14ac:dyDescent="0.15">
      <c r="D120" s="79" t="s">
        <v>72</v>
      </c>
      <c r="E120" s="79"/>
      <c r="F120" s="69"/>
      <c r="G120" s="69"/>
      <c r="H120" s="69"/>
      <c r="I120" s="69"/>
      <c r="J120" s="69"/>
      <c r="K120" s="61"/>
      <c r="Q120" s="8"/>
      <c r="R120" s="8"/>
      <c r="S120" s="8"/>
      <c r="T120" s="8"/>
      <c r="U120" s="8"/>
      <c r="V120" s="8"/>
      <c r="W120" s="8"/>
      <c r="X120" s="8"/>
      <c r="Y120" s="8"/>
      <c r="Z120" s="8"/>
      <c r="AA120" s="8"/>
      <c r="AB120" s="8"/>
      <c r="AC120" s="8"/>
    </row>
    <row r="121" spans="1:29" s="7" customFormat="1" ht="21" customHeight="1" x14ac:dyDescent="0.15">
      <c r="D121" s="79" t="s">
        <v>73</v>
      </c>
      <c r="E121" s="79"/>
      <c r="F121" s="69"/>
      <c r="G121" s="69"/>
      <c r="H121" s="69"/>
      <c r="I121" s="69"/>
      <c r="J121" s="69"/>
      <c r="K121" s="61"/>
      <c r="Q121" s="8"/>
      <c r="R121" s="8"/>
      <c r="S121" s="8"/>
      <c r="T121" s="8"/>
      <c r="U121" s="8"/>
      <c r="V121" s="8"/>
      <c r="W121" s="8"/>
      <c r="X121" s="8"/>
      <c r="Y121" s="8"/>
      <c r="Z121" s="8"/>
      <c r="AA121" s="8"/>
      <c r="AB121" s="8"/>
      <c r="AC121" s="8"/>
    </row>
    <row r="122" spans="1:29" s="7" customFormat="1" ht="21" customHeight="1" x14ac:dyDescent="0.15">
      <c r="D122" s="79" t="s">
        <v>74</v>
      </c>
      <c r="E122" s="79"/>
      <c r="F122" s="69"/>
      <c r="G122" s="69"/>
      <c r="H122" s="69"/>
      <c r="I122" s="69"/>
      <c r="J122" s="69"/>
      <c r="K122" s="61"/>
      <c r="Q122" s="8"/>
      <c r="R122" s="8"/>
      <c r="S122" s="8"/>
      <c r="T122" s="8"/>
      <c r="U122" s="8"/>
      <c r="V122" s="8"/>
      <c r="W122" s="8"/>
      <c r="X122" s="8"/>
      <c r="Y122" s="8"/>
      <c r="Z122" s="8"/>
      <c r="AA122" s="8"/>
      <c r="AB122" s="8"/>
      <c r="AC122" s="8"/>
    </row>
    <row r="123" spans="1:29" s="7" customFormat="1" ht="21" customHeight="1" x14ac:dyDescent="0.15">
      <c r="D123" s="79" t="s">
        <v>46</v>
      </c>
      <c r="E123" s="79"/>
      <c r="F123" s="69"/>
      <c r="G123" s="69"/>
      <c r="H123" s="69"/>
      <c r="I123" s="69"/>
      <c r="J123" s="69"/>
      <c r="K123" s="61"/>
      <c r="Q123" s="8"/>
      <c r="R123" s="8"/>
      <c r="S123" s="8"/>
      <c r="T123" s="8"/>
      <c r="U123" s="8"/>
      <c r="V123" s="8"/>
      <c r="W123" s="8"/>
      <c r="X123" s="8"/>
      <c r="Y123" s="8"/>
      <c r="Z123" s="8"/>
      <c r="AA123" s="8"/>
      <c r="AB123" s="8"/>
      <c r="AC123" s="8"/>
    </row>
    <row r="124" spans="1:29" s="7" customFormat="1" ht="21" customHeight="1" x14ac:dyDescent="0.15">
      <c r="K124" s="61"/>
      <c r="Q124" s="8"/>
      <c r="R124" s="8"/>
      <c r="S124" s="8"/>
      <c r="T124" s="8"/>
      <c r="U124" s="8"/>
      <c r="V124" s="8"/>
      <c r="W124" s="8"/>
      <c r="X124" s="8"/>
      <c r="Y124" s="8"/>
      <c r="Z124" s="8"/>
      <c r="AA124" s="8"/>
      <c r="AB124" s="8"/>
      <c r="AC124" s="8"/>
    </row>
    <row r="125" spans="1:29" s="7" customFormat="1" ht="21" customHeight="1" x14ac:dyDescent="0.15">
      <c r="J125" s="79" t="s">
        <v>75</v>
      </c>
      <c r="K125" s="79"/>
      <c r="L125" s="76"/>
      <c r="M125" s="76"/>
      <c r="Q125" s="8"/>
      <c r="R125" s="8"/>
      <c r="S125" s="8"/>
      <c r="T125" s="8"/>
      <c r="U125" s="8"/>
      <c r="V125" s="8"/>
      <c r="W125" s="8"/>
      <c r="X125" s="8"/>
      <c r="Y125" s="8"/>
      <c r="Z125" s="8"/>
      <c r="AA125" s="8"/>
      <c r="AB125" s="8"/>
      <c r="AC125" s="8"/>
    </row>
    <row r="126" spans="1:29" s="7" customFormat="1" ht="21" customHeight="1" x14ac:dyDescent="0.15">
      <c r="B126" s="77" t="s">
        <v>76</v>
      </c>
      <c r="C126" s="77"/>
      <c r="D126" s="77"/>
      <c r="E126" s="78"/>
      <c r="F126" s="78"/>
      <c r="G126" s="78"/>
      <c r="H126" s="78"/>
      <c r="I126" s="78"/>
      <c r="J126" s="77"/>
      <c r="K126" s="77"/>
      <c r="L126" s="77"/>
      <c r="M126" s="77"/>
      <c r="Q126" s="8"/>
      <c r="R126" s="8"/>
      <c r="S126" s="8"/>
      <c r="T126" s="8"/>
      <c r="U126" s="8"/>
      <c r="V126" s="8"/>
      <c r="W126" s="8"/>
      <c r="X126" s="8"/>
      <c r="Y126" s="8"/>
      <c r="Z126" s="8"/>
      <c r="AA126" s="8"/>
      <c r="AB126" s="8"/>
      <c r="AC126" s="8"/>
    </row>
    <row r="127" spans="1:29" s="7" customFormat="1" ht="21" customHeight="1" x14ac:dyDescent="0.15">
      <c r="B127" s="70" t="s">
        <v>83</v>
      </c>
      <c r="C127" s="71" t="s">
        <v>77</v>
      </c>
      <c r="D127" s="72"/>
      <c r="E127" s="68"/>
      <c r="F127" s="69"/>
      <c r="G127" s="69"/>
      <c r="H127" s="69"/>
      <c r="I127" s="69"/>
      <c r="J127" s="58" t="s">
        <v>77</v>
      </c>
      <c r="K127" s="69"/>
      <c r="L127" s="69"/>
      <c r="M127" s="69"/>
      <c r="Q127" s="8"/>
      <c r="R127" s="8"/>
      <c r="S127" s="8"/>
      <c r="T127" s="8"/>
      <c r="U127" s="8"/>
      <c r="V127" s="8"/>
      <c r="W127" s="8"/>
      <c r="X127" s="8"/>
      <c r="Y127" s="8"/>
      <c r="Z127" s="8"/>
      <c r="AA127" s="8"/>
      <c r="AB127" s="8"/>
      <c r="AC127" s="8"/>
    </row>
    <row r="128" spans="1:29" s="7" customFormat="1" ht="21" customHeight="1" x14ac:dyDescent="0.15">
      <c r="B128" s="70"/>
      <c r="C128" s="71" t="s">
        <v>78</v>
      </c>
      <c r="D128" s="72"/>
      <c r="E128" s="68"/>
      <c r="F128" s="69"/>
      <c r="G128" s="69"/>
      <c r="H128" s="69"/>
      <c r="I128" s="69"/>
      <c r="J128" s="29" t="s">
        <v>82</v>
      </c>
      <c r="K128" s="69"/>
      <c r="L128" s="69"/>
      <c r="M128" s="69"/>
      <c r="Q128" s="8"/>
      <c r="R128" s="8"/>
      <c r="S128" s="8"/>
      <c r="T128" s="8"/>
      <c r="U128" s="8"/>
      <c r="V128" s="8"/>
      <c r="W128" s="8"/>
      <c r="X128" s="8"/>
      <c r="Y128" s="8"/>
      <c r="Z128" s="8"/>
      <c r="AA128" s="8"/>
      <c r="AB128" s="8"/>
      <c r="AC128" s="8"/>
    </row>
    <row r="129" spans="1:29" s="7" customFormat="1" ht="21" customHeight="1" x14ac:dyDescent="0.15">
      <c r="B129" s="70"/>
      <c r="C129" s="71" t="s">
        <v>90</v>
      </c>
      <c r="D129" s="72"/>
      <c r="E129" s="4"/>
      <c r="F129" s="5"/>
      <c r="G129" s="5"/>
      <c r="H129" s="5"/>
      <c r="I129" s="30"/>
      <c r="J129" s="58" t="s">
        <v>81</v>
      </c>
      <c r="K129" s="6"/>
      <c r="L129" s="6"/>
      <c r="M129" s="6"/>
      <c r="Q129" s="8"/>
      <c r="R129" s="8"/>
      <c r="S129" s="8"/>
      <c r="T129" s="8"/>
      <c r="U129" s="8"/>
      <c r="V129" s="8"/>
      <c r="W129" s="8"/>
      <c r="X129" s="8"/>
      <c r="Y129" s="8"/>
      <c r="Z129" s="8"/>
      <c r="AA129" s="8"/>
      <c r="AB129" s="8"/>
      <c r="AC129" s="8"/>
    </row>
    <row r="130" spans="1:29" s="7" customFormat="1" ht="21" customHeight="1" x14ac:dyDescent="0.15">
      <c r="B130" s="70"/>
      <c r="C130" s="71" t="s">
        <v>77</v>
      </c>
      <c r="D130" s="72"/>
      <c r="E130" s="69"/>
      <c r="F130" s="69"/>
      <c r="G130" s="69"/>
      <c r="H130" s="69"/>
      <c r="I130" s="69"/>
      <c r="J130" s="69"/>
      <c r="K130" s="69"/>
      <c r="L130" s="69"/>
      <c r="M130" s="69"/>
      <c r="Q130" s="8"/>
      <c r="R130" s="8"/>
      <c r="S130" s="8"/>
      <c r="T130" s="8"/>
      <c r="U130" s="8"/>
      <c r="V130" s="8"/>
      <c r="W130" s="8"/>
      <c r="X130" s="8"/>
      <c r="Y130" s="8"/>
      <c r="Z130" s="8"/>
      <c r="AA130" s="8"/>
      <c r="AB130" s="8"/>
      <c r="AC130" s="8"/>
    </row>
    <row r="131" spans="1:29" s="7" customFormat="1" ht="21" customHeight="1" x14ac:dyDescent="0.15">
      <c r="B131" s="70"/>
      <c r="C131" s="71" t="s">
        <v>79</v>
      </c>
      <c r="D131" s="72"/>
      <c r="E131" s="69"/>
      <c r="F131" s="69"/>
      <c r="G131" s="69"/>
      <c r="H131" s="69"/>
      <c r="I131" s="69"/>
      <c r="J131" s="69"/>
      <c r="K131" s="69"/>
      <c r="L131" s="69"/>
      <c r="M131" s="69"/>
      <c r="Q131" s="8"/>
      <c r="R131" s="8"/>
      <c r="S131" s="8"/>
      <c r="T131" s="8"/>
      <c r="U131" s="8"/>
      <c r="V131" s="8"/>
      <c r="W131" s="8"/>
      <c r="X131" s="8"/>
      <c r="Y131" s="8"/>
      <c r="Z131" s="8"/>
      <c r="AA131" s="8"/>
      <c r="AB131" s="8"/>
      <c r="AC131" s="8"/>
    </row>
    <row r="132" spans="1:29" s="7" customFormat="1" ht="21" customHeight="1" x14ac:dyDescent="0.15">
      <c r="B132" s="70"/>
      <c r="C132" s="71" t="s">
        <v>80</v>
      </c>
      <c r="D132" s="72"/>
      <c r="E132" s="69"/>
      <c r="F132" s="69"/>
      <c r="G132" s="69"/>
      <c r="H132" s="69"/>
      <c r="I132" s="69"/>
      <c r="J132" s="69"/>
      <c r="K132" s="69"/>
      <c r="L132" s="69"/>
      <c r="M132" s="69"/>
      <c r="Q132" s="8"/>
      <c r="R132" s="8"/>
      <c r="S132" s="8"/>
      <c r="T132" s="8"/>
      <c r="U132" s="8"/>
      <c r="V132" s="8"/>
      <c r="W132" s="8"/>
      <c r="X132" s="8"/>
      <c r="Y132" s="8"/>
      <c r="Z132" s="8"/>
      <c r="AA132" s="8"/>
      <c r="AB132" s="8"/>
      <c r="AC132" s="8"/>
    </row>
    <row r="133" spans="1:29" ht="21" customHeight="1" x14ac:dyDescent="0.15">
      <c r="B133" s="70"/>
      <c r="C133" s="152" t="s">
        <v>93</v>
      </c>
      <c r="D133" s="153"/>
      <c r="E133" s="4"/>
      <c r="F133" s="5"/>
      <c r="G133" s="5"/>
      <c r="H133" s="5"/>
      <c r="I133" s="5"/>
      <c r="J133" s="5"/>
      <c r="K133" s="47"/>
      <c r="L133" s="47"/>
      <c r="M133" s="46"/>
    </row>
    <row r="134" spans="1:29" s="35" customFormat="1" ht="21" customHeight="1" x14ac:dyDescent="0.15">
      <c r="A134" s="31"/>
      <c r="B134" s="32"/>
      <c r="C134" s="33"/>
      <c r="D134" s="33"/>
      <c r="E134" s="34"/>
      <c r="F134" s="34"/>
      <c r="G134" s="34"/>
      <c r="H134" s="34"/>
      <c r="I134" s="34"/>
      <c r="J134" s="34"/>
      <c r="K134" s="33"/>
      <c r="L134" s="33"/>
      <c r="M134" s="33"/>
      <c r="N134" s="31"/>
      <c r="O134" s="31"/>
      <c r="P134" s="31"/>
    </row>
    <row r="135" spans="1:29" ht="21" customHeight="1" x14ac:dyDescent="0.15">
      <c r="B135" s="65" t="s">
        <v>88</v>
      </c>
      <c r="C135" s="65"/>
      <c r="D135" s="65"/>
      <c r="E135" s="65"/>
      <c r="F135" s="65"/>
      <c r="G135" s="65"/>
      <c r="H135" s="65"/>
      <c r="I135" s="65"/>
      <c r="J135" s="65"/>
      <c r="K135" s="65"/>
      <c r="L135" s="65"/>
      <c r="M135" s="65"/>
    </row>
    <row r="136" spans="1:29" ht="21" customHeight="1" x14ac:dyDescent="0.15">
      <c r="B136" s="65" t="s">
        <v>89</v>
      </c>
      <c r="C136" s="65"/>
      <c r="D136" s="65"/>
      <c r="E136" s="65"/>
      <c r="F136" s="65"/>
      <c r="G136" s="65"/>
      <c r="H136" s="65"/>
      <c r="I136" s="65"/>
      <c r="J136" s="65"/>
      <c r="K136" s="65"/>
      <c r="L136" s="65"/>
      <c r="M136" s="65"/>
    </row>
  </sheetData>
  <sheetProtection algorithmName="SHA-512" hashValue="mF2FM5/M+LMpjsa0+xHDEYkJvJlIoRcpokeZkSgYcowDGn8CN4QiJn5vrwVWw+EDEydlsBoXLo1/k1ZeUNtqzQ==" saltValue="0nLiZ5Cz/Dd1OEoSurTeBA==" spinCount="100000" sheet="1" objects="1" scenarios="1"/>
  <mergeCells count="190">
    <mergeCell ref="C132:D132"/>
    <mergeCell ref="E132:M132"/>
    <mergeCell ref="F120:J120"/>
    <mergeCell ref="D121:E121"/>
    <mergeCell ref="F121:J121"/>
    <mergeCell ref="D122:E122"/>
    <mergeCell ref="F122:J122"/>
    <mergeCell ref="C116:J116"/>
    <mergeCell ref="D117:E117"/>
    <mergeCell ref="F117:J117"/>
    <mergeCell ref="D118:E118"/>
    <mergeCell ref="F118:J118"/>
    <mergeCell ref="D119:E119"/>
    <mergeCell ref="F119:J119"/>
    <mergeCell ref="C133:D133"/>
    <mergeCell ref="B135:M135"/>
    <mergeCell ref="B136:M136"/>
    <mergeCell ref="A31:C31"/>
    <mergeCell ref="F113:G113"/>
    <mergeCell ref="H113:J113"/>
    <mergeCell ref="E128:I128"/>
    <mergeCell ref="K128:M128"/>
    <mergeCell ref="C129:D129"/>
    <mergeCell ref="C130:D130"/>
    <mergeCell ref="E130:M130"/>
    <mergeCell ref="C131:D131"/>
    <mergeCell ref="E131:M131"/>
    <mergeCell ref="D123:E123"/>
    <mergeCell ref="F123:J123"/>
    <mergeCell ref="J125:K125"/>
    <mergeCell ref="L125:M125"/>
    <mergeCell ref="B126:M126"/>
    <mergeCell ref="B127:B133"/>
    <mergeCell ref="C127:D127"/>
    <mergeCell ref="E127:I127"/>
    <mergeCell ref="K127:M127"/>
    <mergeCell ref="C128:D128"/>
    <mergeCell ref="D120:E120"/>
    <mergeCell ref="H112:J112"/>
    <mergeCell ref="D114:E114"/>
    <mergeCell ref="F114:G114"/>
    <mergeCell ref="H114:J114"/>
    <mergeCell ref="F108:G108"/>
    <mergeCell ref="H108:J108"/>
    <mergeCell ref="F109:G109"/>
    <mergeCell ref="H109:J109"/>
    <mergeCell ref="F110:G110"/>
    <mergeCell ref="H110:J110"/>
    <mergeCell ref="F111:G111"/>
    <mergeCell ref="H111:J111"/>
    <mergeCell ref="F112:G112"/>
    <mergeCell ref="F105:G105"/>
    <mergeCell ref="H105:J105"/>
    <mergeCell ref="F106:G106"/>
    <mergeCell ref="H106:J106"/>
    <mergeCell ref="F107:G107"/>
    <mergeCell ref="H107:J107"/>
    <mergeCell ref="B100:E100"/>
    <mergeCell ref="B101:D101"/>
    <mergeCell ref="E101:F101"/>
    <mergeCell ref="H101:N101"/>
    <mergeCell ref="D103:E104"/>
    <mergeCell ref="F103:G103"/>
    <mergeCell ref="H103:J103"/>
    <mergeCell ref="F104:G104"/>
    <mergeCell ref="H104:J104"/>
    <mergeCell ref="I89:J89"/>
    <mergeCell ref="K89:M89"/>
    <mergeCell ref="A92:O92"/>
    <mergeCell ref="A94:O95"/>
    <mergeCell ref="E97:F97"/>
    <mergeCell ref="G97:I97"/>
    <mergeCell ref="B85:C85"/>
    <mergeCell ref="I86:J86"/>
    <mergeCell ref="K86:O86"/>
    <mergeCell ref="I87:J87"/>
    <mergeCell ref="K87:O87"/>
    <mergeCell ref="I88:J88"/>
    <mergeCell ref="K88:N88"/>
    <mergeCell ref="F79:G79"/>
    <mergeCell ref="H79:K79"/>
    <mergeCell ref="F80:G80"/>
    <mergeCell ref="H80:J80"/>
    <mergeCell ref="N82:O82"/>
    <mergeCell ref="K83:L83"/>
    <mergeCell ref="M83:O83"/>
    <mergeCell ref="D70:J73"/>
    <mergeCell ref="D75:J75"/>
    <mergeCell ref="F77:G77"/>
    <mergeCell ref="H77:L77"/>
    <mergeCell ref="F78:G78"/>
    <mergeCell ref="H78:L78"/>
    <mergeCell ref="B56:K56"/>
    <mergeCell ref="B58:J60"/>
    <mergeCell ref="B62:J62"/>
    <mergeCell ref="D63:J66"/>
    <mergeCell ref="D67:J67"/>
    <mergeCell ref="B69:J69"/>
    <mergeCell ref="J44:O44"/>
    <mergeCell ref="B47:K47"/>
    <mergeCell ref="J48:O48"/>
    <mergeCell ref="B51:K51"/>
    <mergeCell ref="B52:J53"/>
    <mergeCell ref="B55:J55"/>
    <mergeCell ref="F35:J35"/>
    <mergeCell ref="K35:L35"/>
    <mergeCell ref="A38:O38"/>
    <mergeCell ref="B40:J40"/>
    <mergeCell ref="B41:J41"/>
    <mergeCell ref="B43:K43"/>
    <mergeCell ref="A28:C28"/>
    <mergeCell ref="N28:O28"/>
    <mergeCell ref="A29:C29"/>
    <mergeCell ref="K29:K30"/>
    <mergeCell ref="L29:L30"/>
    <mergeCell ref="M29:M30"/>
    <mergeCell ref="N29:O30"/>
    <mergeCell ref="A30:C30"/>
    <mergeCell ref="N31:O31"/>
    <mergeCell ref="A32:C32"/>
    <mergeCell ref="K32:K33"/>
    <mergeCell ref="L32:L33"/>
    <mergeCell ref="M32:M33"/>
    <mergeCell ref="N32:O33"/>
    <mergeCell ref="A33:C33"/>
    <mergeCell ref="A25:C25"/>
    <mergeCell ref="N25:O25"/>
    <mergeCell ref="A26:C26"/>
    <mergeCell ref="K26:K27"/>
    <mergeCell ref="L26:L27"/>
    <mergeCell ref="M26:M27"/>
    <mergeCell ref="N26:O27"/>
    <mergeCell ref="A27:C27"/>
    <mergeCell ref="A22:C22"/>
    <mergeCell ref="N22:O22"/>
    <mergeCell ref="A23:C23"/>
    <mergeCell ref="K23:K24"/>
    <mergeCell ref="L23:L24"/>
    <mergeCell ref="M23:M24"/>
    <mergeCell ref="N23:O24"/>
    <mergeCell ref="A24:C24"/>
    <mergeCell ref="A19:C19"/>
    <mergeCell ref="N19:O19"/>
    <mergeCell ref="A20:C20"/>
    <mergeCell ref="K20:K21"/>
    <mergeCell ref="L20:L21"/>
    <mergeCell ref="M20:M21"/>
    <mergeCell ref="N20:O21"/>
    <mergeCell ref="A21:C21"/>
    <mergeCell ref="A16:C16"/>
    <mergeCell ref="N16:O16"/>
    <mergeCell ref="A17:C17"/>
    <mergeCell ref="K17:K18"/>
    <mergeCell ref="L17:L18"/>
    <mergeCell ref="M17:M18"/>
    <mergeCell ref="N17:O18"/>
    <mergeCell ref="A18:C18"/>
    <mergeCell ref="A13:C13"/>
    <mergeCell ref="N13:O13"/>
    <mergeCell ref="A14:C14"/>
    <mergeCell ref="K14:K15"/>
    <mergeCell ref="L14:L15"/>
    <mergeCell ref="M14:M15"/>
    <mergeCell ref="N14:O15"/>
    <mergeCell ref="A15:C15"/>
    <mergeCell ref="A10:C10"/>
    <mergeCell ref="N10:O10"/>
    <mergeCell ref="A11:C11"/>
    <mergeCell ref="K11:K12"/>
    <mergeCell ref="L11:L12"/>
    <mergeCell ref="M11:M12"/>
    <mergeCell ref="N11:O12"/>
    <mergeCell ref="A12:C12"/>
    <mergeCell ref="N7:O7"/>
    <mergeCell ref="A8:C8"/>
    <mergeCell ref="K8:K9"/>
    <mergeCell ref="L8:L9"/>
    <mergeCell ref="M8:M9"/>
    <mergeCell ref="N8:O9"/>
    <mergeCell ref="A9:C9"/>
    <mergeCell ref="A1:C1"/>
    <mergeCell ref="D1:K1"/>
    <mergeCell ref="N1:O1"/>
    <mergeCell ref="A2:N2"/>
    <mergeCell ref="A4:O4"/>
    <mergeCell ref="A5:J5"/>
    <mergeCell ref="K5:K6"/>
    <mergeCell ref="L5:L6"/>
    <mergeCell ref="M5:M6"/>
    <mergeCell ref="N5:O6"/>
  </mergeCells>
  <phoneticPr fontId="2"/>
  <conditionalFormatting sqref="D29:J30 D26:J27 D23:J24 D20:J21 D17:J18 D14:J15 D11:J12 D8:J9">
    <cfRule type="expression" dxfId="1" priority="2">
      <formula>"D8&lt;&gt;"</formula>
    </cfRule>
  </conditionalFormatting>
  <conditionalFormatting sqref="D32:J33">
    <cfRule type="expression" dxfId="0" priority="1">
      <formula>"D8&lt;&gt;"</formula>
    </cfRule>
  </conditionalFormatting>
  <dataValidations count="4">
    <dataValidation type="list" allowBlank="1" showInputMessage="1" showErrorMessage="1" sqref="D8:J8 D26:J26 D23:J23 D29:J29 D17:J17 D11:J11 D14:J14 D20:J20 D32:J32" xr:uid="{D11D4E4A-541B-4888-B96A-A6F3E79FD8C7}">
      <formula1>"○,　"</formula1>
    </dataValidation>
    <dataValidation type="list" allowBlank="1" showInputMessage="1" sqref="L14 L26 L11 L17 L20 L8 L29 L23 L32" xr:uid="{3A3DE95D-31A5-4D96-A13E-48603E649BB6}">
      <formula1>"100回未満,100回以上,150回以上"</formula1>
    </dataValidation>
    <dataValidation imeMode="fullAlpha" allowBlank="1" showInputMessage="1" showErrorMessage="1" sqref="E129:H129 E133:J134 K129:M129" xr:uid="{447BD0B1-8D16-401E-95CE-726572E63124}"/>
    <dataValidation type="list" allowBlank="1" showInputMessage="1" showErrorMessage="1" sqref="N40 N43 N47 D45 D49" xr:uid="{1BCBE9BF-AABB-416F-9FA9-76750B30C9AD}">
      <formula1>"　,✓"</formula1>
    </dataValidation>
  </dataValidations>
  <pageMargins left="0.86614173228346458" right="0.39370078740157483" top="0.74803149606299213" bottom="0.74803149606299213" header="0.31496062992125984" footer="0.31496062992125984"/>
  <pageSetup paperSize="9" scale="68" fitToHeight="0" orientation="portrait" blackAndWhite="1" r:id="rId1"/>
  <rowBreaks count="2" manualBreakCount="2">
    <brk id="36" max="14" man="1"/>
    <brk id="81" max="1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【第１期】５月１日-７月２日</vt:lpstr>
      <vt:lpstr>【第２期】７月３日‐９月３日</vt:lpstr>
      <vt:lpstr>【第３期】９月４日‐11月５日</vt:lpstr>
      <vt:lpstr>【第４期】11月６日‐12月31日 </vt:lpstr>
      <vt:lpstr>【第５期】1月１日‐３月３日</vt:lpstr>
      <vt:lpstr>'【第１期】５月１日-７月２日'!Print_Area</vt:lpstr>
      <vt:lpstr>【第２期】７月３日‐９月３日!Print_Area</vt:lpstr>
      <vt:lpstr>【第３期】９月４日‐11月５日!Print_Area</vt:lpstr>
      <vt:lpstr>'【第４期】11月６日‐12月31日 '!Print_Area</vt:lpstr>
      <vt:lpstr>【第５期】1月１日‐３月３日!Print_Area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田村 亮祐</cp:lastModifiedBy>
  <cp:lastPrinted>2023-12-24T23:40:46Z</cp:lastPrinted>
  <dcterms:created xsi:type="dcterms:W3CDTF">2023-01-19T01:06:09Z</dcterms:created>
  <dcterms:modified xsi:type="dcterms:W3CDTF">2023-12-28T05:41:45Z</dcterms:modified>
</cp:coreProperties>
</file>